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20150\200320\FORMS and TEMPLATES\"/>
    </mc:Choice>
  </mc:AlternateContent>
  <xr:revisionPtr revIDLastSave="0" documentId="13_ncr:1_{1ECFC5FE-D439-49A9-AB68-BB34BBB8C6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gineers Estimate" sheetId="1" r:id="rId1"/>
    <sheet name="Bond Reductions" sheetId="2" r:id="rId2"/>
  </sheets>
  <definedNames>
    <definedName name="_xlnm.Print_Area" localSheetId="1">'Bond Reductions'!$A$1:$E$30</definedName>
    <definedName name="_xlnm.Print_Area" localSheetId="0">'Engineers Estimate'!$A$1:$H$360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3" i="1" l="1"/>
  <c r="F333" i="1"/>
  <c r="H337" i="1"/>
  <c r="H336" i="1"/>
  <c r="H335" i="1"/>
  <c r="H334" i="1"/>
  <c r="H333" i="1"/>
  <c r="H332" i="1"/>
  <c r="H331" i="1"/>
  <c r="H330" i="1"/>
  <c r="H329" i="1"/>
  <c r="H328" i="1"/>
  <c r="H327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5" i="1"/>
  <c r="H14" i="1"/>
  <c r="H13" i="1"/>
  <c r="H12" i="1"/>
  <c r="H11" i="1"/>
  <c r="H10" i="1"/>
  <c r="H9" i="1"/>
  <c r="H8" i="1"/>
  <c r="H7" i="1"/>
  <c r="G6" i="1"/>
  <c r="G314" i="1"/>
  <c r="F314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F207" i="1" l="1"/>
  <c r="H207" i="1"/>
  <c r="H342" i="1"/>
  <c r="G327" i="1"/>
  <c r="G328" i="1"/>
  <c r="G329" i="1"/>
  <c r="G330" i="1"/>
  <c r="G331" i="1"/>
  <c r="G332" i="1"/>
  <c r="G334" i="1"/>
  <c r="G335" i="1"/>
  <c r="G336" i="1"/>
  <c r="G337" i="1"/>
  <c r="G7" i="1"/>
  <c r="G8" i="1"/>
  <c r="G9" i="1"/>
  <c r="G10" i="1"/>
  <c r="G11" i="1"/>
  <c r="G12" i="1"/>
  <c r="G13" i="1"/>
  <c r="G14" i="1"/>
  <c r="G15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3" i="1"/>
  <c r="G304" i="1"/>
  <c r="G305" i="1"/>
  <c r="G306" i="1"/>
  <c r="G307" i="1"/>
  <c r="G308" i="1"/>
  <c r="G309" i="1"/>
  <c r="G310" i="1"/>
  <c r="G311" i="1"/>
  <c r="G312" i="1"/>
  <c r="G313" i="1"/>
  <c r="G315" i="1"/>
  <c r="G316" i="1"/>
  <c r="G317" i="1"/>
  <c r="G318" i="1"/>
  <c r="G319" i="1"/>
  <c r="G320" i="1"/>
  <c r="G321" i="1"/>
  <c r="G322" i="1"/>
  <c r="G323" i="1"/>
  <c r="G324" i="1"/>
  <c r="H6" i="1"/>
  <c r="F324" i="1"/>
  <c r="F304" i="1"/>
  <c r="F305" i="1"/>
  <c r="F306" i="1"/>
  <c r="F307" i="1"/>
  <c r="F308" i="1"/>
  <c r="F309" i="1"/>
  <c r="F310" i="1"/>
  <c r="F311" i="1"/>
  <c r="F312" i="1"/>
  <c r="F313" i="1"/>
  <c r="F315" i="1"/>
  <c r="F316" i="1"/>
  <c r="F317" i="1"/>
  <c r="F318" i="1"/>
  <c r="F319" i="1"/>
  <c r="F320" i="1"/>
  <c r="F321" i="1"/>
  <c r="F322" i="1"/>
  <c r="F323" i="1"/>
  <c r="F233" i="1"/>
  <c r="F234" i="1"/>
  <c r="F117" i="1"/>
  <c r="F30" i="1"/>
  <c r="F19" i="1"/>
  <c r="F20" i="1"/>
  <c r="F21" i="1"/>
  <c r="F22" i="1"/>
  <c r="F23" i="1"/>
  <c r="F24" i="1"/>
  <c r="F25" i="1"/>
  <c r="F26" i="1"/>
  <c r="F27" i="1"/>
  <c r="F28" i="1"/>
  <c r="F29" i="1"/>
  <c r="F7" i="1"/>
  <c r="F8" i="1"/>
  <c r="F9" i="1"/>
  <c r="F10" i="1"/>
  <c r="F11" i="1"/>
  <c r="F12" i="1"/>
  <c r="F13" i="1"/>
  <c r="F14" i="1"/>
  <c r="F15" i="1"/>
  <c r="F6" i="1"/>
  <c r="F264" i="1"/>
  <c r="F300" i="1"/>
  <c r="F328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267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09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8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H119" i="1" l="1"/>
  <c r="F265" i="1"/>
  <c r="F301" i="1"/>
  <c r="F119" i="1"/>
  <c r="H301" i="1" l="1"/>
  <c r="H265" i="1"/>
  <c r="F337" i="1"/>
  <c r="F18" i="1"/>
  <c r="F31" i="1" l="1"/>
  <c r="F16" i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5" i="2"/>
  <c r="E5" i="2" s="1"/>
  <c r="E4" i="2"/>
  <c r="F356" i="1"/>
  <c r="H31" i="1" l="1"/>
  <c r="H16" i="1"/>
  <c r="F334" i="1"/>
  <c r="F336" i="1" l="1"/>
  <c r="F329" i="1"/>
  <c r="F330" i="1"/>
  <c r="F331" i="1"/>
  <c r="F332" i="1"/>
  <c r="F335" i="1"/>
  <c r="F327" i="1"/>
  <c r="F303" i="1"/>
  <c r="F338" i="1" l="1"/>
  <c r="F325" i="1"/>
  <c r="F340" i="1" l="1"/>
  <c r="F342" i="1" s="1"/>
  <c r="F347" i="1"/>
  <c r="F348" i="1" s="1"/>
  <c r="H338" i="1"/>
  <c r="H325" i="1"/>
  <c r="H340" i="1" l="1"/>
  <c r="H344" i="1" s="1"/>
  <c r="F343" i="1"/>
  <c r="F345" i="1" l="1"/>
  <c r="F346" i="1"/>
  <c r="H346" i="1" s="1"/>
</calcChain>
</file>

<file path=xl/sharedStrings.xml><?xml version="1.0" encoding="utf-8"?>
<sst xmlns="http://schemas.openxmlformats.org/spreadsheetml/2006/main" count="692" uniqueCount="271">
  <si>
    <t>No.</t>
  </si>
  <si>
    <t>Unit</t>
  </si>
  <si>
    <t>Unit Cost</t>
  </si>
  <si>
    <t>Description</t>
  </si>
  <si>
    <t>ea</t>
  </si>
  <si>
    <t>ls</t>
  </si>
  <si>
    <t>lf</t>
  </si>
  <si>
    <t>Total</t>
  </si>
  <si>
    <t>cy</t>
  </si>
  <si>
    <t>Subtotal</t>
  </si>
  <si>
    <t>Planned Total</t>
  </si>
  <si>
    <t>Contingency</t>
  </si>
  <si>
    <t>Permit #</t>
  </si>
  <si>
    <t>Amount</t>
  </si>
  <si>
    <t xml:space="preserve">Type </t>
  </si>
  <si>
    <t>Warranty Amounts Previously Paid</t>
  </si>
  <si>
    <t>Performance Amounts Previously Paid</t>
  </si>
  <si>
    <t>Total Previously Paid</t>
  </si>
  <si>
    <t>Misc.</t>
  </si>
  <si>
    <r>
      <rPr>
        <b/>
        <sz val="9"/>
        <rFont val="Arial"/>
        <family val="2"/>
      </rPr>
      <t>Culinary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Water</t>
    </r>
  </si>
  <si>
    <r>
      <rPr>
        <b/>
        <sz val="9"/>
        <rFont val="Arial"/>
        <family val="2"/>
      </rPr>
      <t>Sanitary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Sewer</t>
    </r>
  </si>
  <si>
    <r>
      <rPr>
        <b/>
        <sz val="9"/>
        <rFont val="Arial"/>
        <family val="2"/>
      </rPr>
      <t>Storm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Drain</t>
    </r>
  </si>
  <si>
    <r>
      <rPr>
        <b/>
        <sz val="9"/>
        <rFont val="Arial"/>
        <family val="2"/>
      </rPr>
      <t>Street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Improvements</t>
    </r>
  </si>
  <si>
    <r>
      <rPr>
        <sz val="9"/>
        <rFont val="Arial"/>
        <family val="2"/>
      </rPr>
      <t>Bollard Lights</t>
    </r>
  </si>
  <si>
    <r>
      <rPr>
        <sz val="9"/>
        <rFont val="Arial"/>
        <family val="2"/>
      </rPr>
      <t>Street Lights</t>
    </r>
  </si>
  <si>
    <r>
      <rPr>
        <b/>
        <sz val="9"/>
        <rFont val="Arial"/>
        <family val="2"/>
      </rPr>
      <t>Engineer's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Cost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Estimate</t>
    </r>
  </si>
  <si>
    <t xml:space="preserve">Value of Work Remaining </t>
  </si>
  <si>
    <t>Last Change:</t>
  </si>
  <si>
    <t>Date</t>
  </si>
  <si>
    <t>Previous Performance Bond Amount Held</t>
  </si>
  <si>
    <t>Current Bond Value</t>
  </si>
  <si>
    <t>Bond Reduction Payment</t>
  </si>
  <si>
    <t>Quantity Remaining</t>
  </si>
  <si>
    <t>Original Quantity</t>
  </si>
  <si>
    <t>Mobilization</t>
  </si>
  <si>
    <t>sf</t>
  </si>
  <si>
    <t>Crush rock for site fill</t>
  </si>
  <si>
    <t>Curb Inlet Box</t>
  </si>
  <si>
    <t>Fire Hydrant Assembly</t>
  </si>
  <si>
    <t>Air Vac</t>
  </si>
  <si>
    <t>Clean and Camera</t>
  </si>
  <si>
    <t>Survey Control</t>
  </si>
  <si>
    <t>Batch Plant De-Mobilization</t>
  </si>
  <si>
    <t>Total Cash Warranty Bond</t>
  </si>
  <si>
    <t>Total Performance Bond</t>
  </si>
  <si>
    <t>Subdivision Construction Permit Fee</t>
  </si>
  <si>
    <t>Wasatch County Portion</t>
  </si>
  <si>
    <t>DEVELOPMENT NAME</t>
  </si>
  <si>
    <t>Performance Bond Reductions</t>
  </si>
  <si>
    <t>Lot Corner Staking and Monument Placement</t>
  </si>
  <si>
    <t>Geotechnical testing</t>
  </si>
  <si>
    <t>3/4" Service Laterals with Meter Box</t>
  </si>
  <si>
    <t>1" Service Lateral with Single Meter Box (1")</t>
  </si>
  <si>
    <t>1 1/2" Service Laterals with Meter Box</t>
  </si>
  <si>
    <t>2" Service Laterals with Meter Box</t>
  </si>
  <si>
    <t>Double Water Service with Meter Box</t>
  </si>
  <si>
    <t>Master Water Meter</t>
  </si>
  <si>
    <t>2" HDPE Water Main</t>
  </si>
  <si>
    <t>3" HDPE Water Main</t>
  </si>
  <si>
    <t>4" HDPE Water Main</t>
  </si>
  <si>
    <t>6" HDPE Water Main</t>
  </si>
  <si>
    <t>8" HDPE Water Main</t>
  </si>
  <si>
    <t>10" HDPE Water Main</t>
  </si>
  <si>
    <t>4" DIP Water Main</t>
  </si>
  <si>
    <t>6" DIP Water Main</t>
  </si>
  <si>
    <t>4" C900 PVC Water Main</t>
  </si>
  <si>
    <t>6" C900 PVC Water Main</t>
  </si>
  <si>
    <t>8" C900 PVC Water Main</t>
  </si>
  <si>
    <t>10" C900 PVC Water Main</t>
  </si>
  <si>
    <t>12" C900 PVC Water Main</t>
  </si>
  <si>
    <t>Waterline Relocation</t>
  </si>
  <si>
    <t>Reconstruct Valve Box</t>
  </si>
  <si>
    <t>1" Air Release &amp; Vacuum</t>
  </si>
  <si>
    <t>2" Curbstop Valve</t>
  </si>
  <si>
    <t>3" Blow-Off Valve</t>
  </si>
  <si>
    <t>4" Ductile Iron Gate Valve</t>
  </si>
  <si>
    <t>6" Ductile Iron Gate Valve</t>
  </si>
  <si>
    <t>8" Ductile Iron Gate Valve</t>
  </si>
  <si>
    <t>10" Ductile Iron Gate Valve</t>
  </si>
  <si>
    <t>12" Ductile Iron Gate Valve</t>
  </si>
  <si>
    <t>1" Ball Valve</t>
  </si>
  <si>
    <t>2" Ball Valve</t>
  </si>
  <si>
    <t>4" Ball Valve</t>
  </si>
  <si>
    <t>6" Ball Valve</t>
  </si>
  <si>
    <t>2" 3-Way Manual Ball Valve</t>
  </si>
  <si>
    <t>4" 3-Way Manual Ball Valve</t>
  </si>
  <si>
    <t>6" 3-Way Manual Ball Valve</t>
  </si>
  <si>
    <t>8" 3-Way Manual Ball Valve</t>
  </si>
  <si>
    <t>4" 3-Way Actuated Ball Valve</t>
  </si>
  <si>
    <t>6" 3-Way Actuated Ball Valve</t>
  </si>
  <si>
    <t>8" 3-Way Actuated Ball Valve</t>
  </si>
  <si>
    <t>10" 3-Way Actuated Ball Valve</t>
  </si>
  <si>
    <t>12" 3-Way Actuated Ball Valve</t>
  </si>
  <si>
    <t>4" Cast Iron Butterfly Valve</t>
  </si>
  <si>
    <t>6" Cast Iron Butterfly Valve</t>
  </si>
  <si>
    <t>8" Cast Iron Butterfly Valve</t>
  </si>
  <si>
    <t>10" Cast Iron Butterfly Valve</t>
  </si>
  <si>
    <t>12" Cast Iron Butterfly Valve</t>
  </si>
  <si>
    <t>4" Ductile Iron Swing Check Valve</t>
  </si>
  <si>
    <t>6" Ductil Iron Swing Check Valve</t>
  </si>
  <si>
    <t>8" Ductile Iron Swing Check Valve</t>
  </si>
  <si>
    <t>10" Ductile Iron Swing Check Valve</t>
  </si>
  <si>
    <t>12" Ductile Iron Swing Check Valve</t>
  </si>
  <si>
    <t>4" Magnetic Flow Meter</t>
  </si>
  <si>
    <t>6" Magnetic Flow Meter</t>
  </si>
  <si>
    <t>8" Magnetic Flow Meter</t>
  </si>
  <si>
    <t>10" Magnetic Flow Meter</t>
  </si>
  <si>
    <t>12" Magnetic Flow Meter</t>
  </si>
  <si>
    <t>4" Ductile Iron Fittings</t>
  </si>
  <si>
    <t>6" Ductile Iron Fittings</t>
  </si>
  <si>
    <t>8" Ductile Iron Fittings</t>
  </si>
  <si>
    <t>10" Ductile Iron Fittings</t>
  </si>
  <si>
    <t>12"Ductile Iron Fittings</t>
  </si>
  <si>
    <t>4" PVC Fittings</t>
  </si>
  <si>
    <t>6" PVC Fittings</t>
  </si>
  <si>
    <t>8" PVC Fittings</t>
  </si>
  <si>
    <t>10" PVC Fittings</t>
  </si>
  <si>
    <t>12" PVC Fittings</t>
  </si>
  <si>
    <t>Ribbed PVC Waterstop, 3/16" thick, 6" wide</t>
  </si>
  <si>
    <t>Sample Tap</t>
  </si>
  <si>
    <t>PRV</t>
  </si>
  <si>
    <t>Dosing Pump</t>
  </si>
  <si>
    <t>Sump Pump</t>
  </si>
  <si>
    <t>Pressure Gauge</t>
  </si>
  <si>
    <t>Chlorinator</t>
  </si>
  <si>
    <t>Water Storage Tank</t>
  </si>
  <si>
    <t>gal</t>
  </si>
  <si>
    <t>Plug w/  Blow-Off</t>
  </si>
  <si>
    <t>Pressure Testing</t>
  </si>
  <si>
    <r>
      <rPr>
        <sz val="10"/>
        <rFont val="Times New Roman"/>
        <family val="1"/>
      </rPr>
      <t>Connection to Existing</t>
    </r>
  </si>
  <si>
    <t>16" C900 PVC Water Main</t>
  </si>
  <si>
    <t>Chlorination Testing</t>
  </si>
  <si>
    <t>Blowoff</t>
  </si>
  <si>
    <t>16" Cast Iron Butterfly Valve</t>
  </si>
  <si>
    <t>Blasting</t>
  </si>
  <si>
    <t>Bedrock Trenching</t>
  </si>
  <si>
    <t>Sewer Service Lateral with Cleanout</t>
  </si>
  <si>
    <t>4" PVC Sewer Lines</t>
  </si>
  <si>
    <t>6" PVC Sewer Lines</t>
  </si>
  <si>
    <t>8" PVC Sewer Lines</t>
  </si>
  <si>
    <t xml:space="preserve">10" PVC Sewer Lines </t>
  </si>
  <si>
    <t xml:space="preserve">12" PVC Sewer Lines </t>
  </si>
  <si>
    <t xml:space="preserve">18" PVC Sewer Lines </t>
  </si>
  <si>
    <t xml:space="preserve">24" PVC Sewer Lines </t>
  </si>
  <si>
    <t xml:space="preserve">4" HDPE Sewer Line </t>
  </si>
  <si>
    <t xml:space="preserve">6" HDPE Sewer Line </t>
  </si>
  <si>
    <t xml:space="preserve">8" HDPE Sewer Line </t>
  </si>
  <si>
    <t xml:space="preserve">10" HDPE Sewer Line </t>
  </si>
  <si>
    <t xml:space="preserve">12" HDPE Sewer Line </t>
  </si>
  <si>
    <t xml:space="preserve">16" HDPE Sewer Line </t>
  </si>
  <si>
    <t xml:space="preserve">4" DIP Sewer Line </t>
  </si>
  <si>
    <t xml:space="preserve">6" DIP Sewer Line </t>
  </si>
  <si>
    <t xml:space="preserve">8" DIP Sewer Line </t>
  </si>
  <si>
    <t xml:space="preserve">10" DIP Sewer Line </t>
  </si>
  <si>
    <t xml:space="preserve">12" DIP Sewer Line </t>
  </si>
  <si>
    <t>Low Pressure 3" PVC Sewer Line</t>
  </si>
  <si>
    <t>Low pressure 2" PVC Sewer Line</t>
  </si>
  <si>
    <t>Low Pressure Manhole</t>
  </si>
  <si>
    <r>
      <rPr>
        <sz val="9"/>
        <rFont val="Times New Roman"/>
        <family val="1"/>
      </rPr>
      <t>4' Diameter Manhole</t>
    </r>
  </si>
  <si>
    <t>5' Diameter Manhole</t>
  </si>
  <si>
    <t>4" Plug Valve</t>
  </si>
  <si>
    <t>6" Plug Valve</t>
  </si>
  <si>
    <t>8" Plug Valve</t>
  </si>
  <si>
    <t>4" Knife Gate</t>
  </si>
  <si>
    <t>6" Knife Gate</t>
  </si>
  <si>
    <t>8" Knife Gate</t>
  </si>
  <si>
    <t>10" Knife Gate</t>
  </si>
  <si>
    <t>12" Knife Gate</t>
  </si>
  <si>
    <t>4" Check Valve</t>
  </si>
  <si>
    <t>6" Check Valve</t>
  </si>
  <si>
    <t>8" Check Valve</t>
  </si>
  <si>
    <t>10" Check Valve</t>
  </si>
  <si>
    <t>12" Check Valve</t>
  </si>
  <si>
    <t>Combination Air Valve</t>
  </si>
  <si>
    <t>sump pump</t>
  </si>
  <si>
    <t>390 gpm, 200 TDH Vertical Pump</t>
  </si>
  <si>
    <t>Grease Trap</t>
  </si>
  <si>
    <t>4" Cleanout</t>
  </si>
  <si>
    <t>6" Cleanout</t>
  </si>
  <si>
    <t>Reconstruct Cleanout Box</t>
  </si>
  <si>
    <t>Tie into Existing System</t>
  </si>
  <si>
    <t>Reconnect Service Laterals</t>
  </si>
  <si>
    <t>18" RCP Storm Drain Pipe</t>
  </si>
  <si>
    <t>24" RCP Storm Drain Pipe</t>
  </si>
  <si>
    <t>30" RCP Storm Drain Pipe</t>
  </si>
  <si>
    <t>36" RCP Storm Drain Pipe</t>
  </si>
  <si>
    <t>42" RCP Storm Drain Pipe</t>
  </si>
  <si>
    <t>48" RCP Storm Drain Pipe</t>
  </si>
  <si>
    <t>54" RCP Storm Drain Pipe</t>
  </si>
  <si>
    <t>18" HDPE Storm Drain Pipe</t>
  </si>
  <si>
    <t>24" HDPE Storm Drain Pipe</t>
  </si>
  <si>
    <t>30" HDPE Storm Drain Pipe</t>
  </si>
  <si>
    <t>Abandon Pipe</t>
  </si>
  <si>
    <t>Remove Pipe</t>
  </si>
  <si>
    <t>Remove Catch Basin</t>
  </si>
  <si>
    <t>Remove Manhole</t>
  </si>
  <si>
    <t>Reconstruct Catch Basin</t>
  </si>
  <si>
    <t>Reconstruct Manhole</t>
  </si>
  <si>
    <t>Catch Basin w/ Grate</t>
  </si>
  <si>
    <t>Cleanout Box w/lid</t>
  </si>
  <si>
    <t>Combo Box w/lid</t>
  </si>
  <si>
    <t>Headwall</t>
  </si>
  <si>
    <t>Pond Riser</t>
  </si>
  <si>
    <t>Control Box</t>
  </si>
  <si>
    <t>Connection to Exisiting</t>
  </si>
  <si>
    <t>Berm</t>
  </si>
  <si>
    <t>Hydrodynamic Separator</t>
  </si>
  <si>
    <t>Check Dam</t>
  </si>
  <si>
    <t>RipRap</t>
  </si>
  <si>
    <t>Swale / Linear Ditch</t>
  </si>
  <si>
    <t>Flared End Section</t>
  </si>
  <si>
    <t>Valve Collars</t>
  </si>
  <si>
    <t>Manhole Collars</t>
  </si>
  <si>
    <t>Concrete Curb &amp; Gutter</t>
  </si>
  <si>
    <t>Concrete Sidewalk</t>
  </si>
  <si>
    <t>Curb Cut / Saw Cut</t>
  </si>
  <si>
    <t>Removable Cast-In-Place Concrete Barrier</t>
  </si>
  <si>
    <t>Remove Concrete Monument</t>
  </si>
  <si>
    <t>Remove Concrete Sidewalk</t>
  </si>
  <si>
    <t>sy</t>
  </si>
  <si>
    <t>Remove Concrete Curb and Gutter</t>
  </si>
  <si>
    <t>ft</t>
  </si>
  <si>
    <t>Reconstruct Concrete Waterway</t>
  </si>
  <si>
    <t>Concrete Winter Protections - 3/16" Thick Tarps</t>
  </si>
  <si>
    <t>Reinforced Slab-on-Grade</t>
  </si>
  <si>
    <t>Granular Borrow</t>
  </si>
  <si>
    <t>Remove Existing Pavement/Features</t>
  </si>
  <si>
    <t>Other Concrete Features with Formwork and Finishing</t>
  </si>
  <si>
    <t>Saw Cutting</t>
  </si>
  <si>
    <t>Spot Repair - Surface Milling</t>
  </si>
  <si>
    <t>Crack Sealing</t>
  </si>
  <si>
    <t>Guardrail</t>
  </si>
  <si>
    <t>ROW Grading</t>
  </si>
  <si>
    <t>Clearing and Grubbing</t>
  </si>
  <si>
    <t>Fill Placement and Compaction</t>
  </si>
  <si>
    <t>Import Fill</t>
  </si>
  <si>
    <t>Mass Excavation (Cut) and Stockpile</t>
  </si>
  <si>
    <t>Storm Water Basin Construction</t>
  </si>
  <si>
    <t>Hauloff</t>
  </si>
  <si>
    <t>Dust Control and Watering</t>
  </si>
  <si>
    <t>Straw Wattles</t>
  </si>
  <si>
    <t>Silt Fence</t>
  </si>
  <si>
    <t>Inlet Box Protection - Fiber Roll</t>
  </si>
  <si>
    <t>Landscape Restoration</t>
  </si>
  <si>
    <t>Spread Topsoil</t>
  </si>
  <si>
    <t>ac</t>
  </si>
  <si>
    <t>HydroSeeding</t>
  </si>
  <si>
    <t>Erosion Control Mat</t>
  </si>
  <si>
    <t>Stabilize Construction Entrance (Tracking Pad)</t>
  </si>
  <si>
    <t>General and SWPPP</t>
  </si>
  <si>
    <t>Earthwork and Retaining Walls</t>
  </si>
  <si>
    <t>Boulder Retaining Wall (Rockery) [Sq Footage of face]</t>
  </si>
  <si>
    <t>Concrete Retaining Wall [Sq Footage of face]</t>
  </si>
  <si>
    <t>CMU Retaining Wall [ Sq Footage of face]</t>
  </si>
  <si>
    <r>
      <rPr>
        <sz val="9"/>
        <rFont val="Arial"/>
        <family val="2"/>
      </rPr>
      <t>Pavement Markings</t>
    </r>
    <r>
      <rPr>
        <sz val="9"/>
        <color rgb="FF000000"/>
        <rFont val="Arial"/>
        <family val="2"/>
      </rPr>
      <t xml:space="preserve"> and Striping</t>
    </r>
  </si>
  <si>
    <t>Street Signs</t>
  </si>
  <si>
    <t>Stop Signs</t>
  </si>
  <si>
    <t>Traffic Control</t>
  </si>
  <si>
    <t>Backcountry (dirt) trails</t>
  </si>
  <si>
    <t>Contingency Percentage</t>
  </si>
  <si>
    <t>Remaining + Contingency</t>
  </si>
  <si>
    <t>Min. Remaining Before Acceptance</t>
  </si>
  <si>
    <t>*(#14 in Terms and Conditions of Performance Bond Agreement)</t>
  </si>
  <si>
    <t>Secondary Water</t>
  </si>
  <si>
    <t>Engineering Services</t>
  </si>
  <si>
    <t>ADA Ramps</t>
  </si>
  <si>
    <t>Detectable Warning Surfaces</t>
  </si>
  <si>
    <t>*You can change cells in the following columns: No., Description, Quantity, Unit, and Unit Cost to fit your project's needs</t>
  </si>
  <si>
    <r>
      <rPr>
        <sz val="9"/>
        <color rgb="FFFF0000"/>
        <rFont val="Arial"/>
        <family val="2"/>
      </rPr>
      <t>X</t>
    </r>
    <r>
      <rPr>
        <sz val="9"/>
        <rFont val="Arial"/>
        <family val="2"/>
      </rPr>
      <t>"-Thick Untreated Base Course</t>
    </r>
  </si>
  <si>
    <r>
      <rPr>
        <sz val="9"/>
        <color rgb="FFFF0000"/>
        <rFont val="Arial"/>
        <family val="2"/>
      </rPr>
      <t>X</t>
    </r>
    <r>
      <rPr>
        <sz val="9"/>
        <rFont val="Arial"/>
        <family val="2"/>
      </rPr>
      <t>"-Thick Hot Mix Asphalt with Placement and Finishing [Roads]</t>
    </r>
  </si>
  <si>
    <r>
      <rPr>
        <sz val="9"/>
        <color rgb="FFFF0000"/>
        <rFont val="Arial"/>
        <family val="2"/>
      </rPr>
      <t>X</t>
    </r>
    <r>
      <rPr>
        <sz val="9"/>
        <rFont val="Arial"/>
        <family val="2"/>
      </rPr>
      <t>"-Thick Hot Mix Asphalt with Placement and Finishing [Trails]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</si>
</sst>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\$#,##0.00"/>
    <numFmt numFmtId="165" formatCode="0.0%"/>
    <numFmt numFmtId="166" formatCode="#,##0.0000"/>
    <numFmt numFmtId="167" formatCode="0.0"/>
  </numFmts>
  <fonts count="16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theme="0"/>
      <name val="Arial"/>
      <family val="2"/>
    </font>
    <font>
      <b/>
      <sz val="11"/>
      <color rgb="FF000000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9"/>
      <color rgb="FF000000"/>
      <name val="Times New Roman"/>
      <family val="1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1">
    <xf numFmtId="0" fontId="0" fillId="0" borderId="0" xfId="0" applyAlignment="1">
      <alignment horizontal="left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left" vertical="top" shrinkToFit="1"/>
    </xf>
    <xf numFmtId="164" fontId="1" fillId="0" borderId="0" xfId="0" applyNumberFormat="1" applyFont="1" applyAlignment="1">
      <alignment horizontal="left" vertical="top" indent="1" shrinkToFit="1"/>
    </xf>
    <xf numFmtId="164" fontId="4" fillId="0" borderId="0" xfId="0" applyNumberFormat="1" applyFont="1" applyAlignment="1">
      <alignment horizontal="left" vertical="top" shrinkToFit="1"/>
    </xf>
    <xf numFmtId="44" fontId="1" fillId="0" borderId="0" xfId="2" applyFont="1" applyFill="1" applyBorder="1" applyAlignment="1" applyProtection="1">
      <alignment vertical="top" shrinkToFi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right" vertical="top"/>
    </xf>
    <xf numFmtId="44" fontId="1" fillId="0" borderId="0" xfId="2" applyFont="1" applyFill="1" applyBorder="1" applyAlignment="1" applyProtection="1">
      <alignment horizontal="left" vertical="top"/>
    </xf>
    <xf numFmtId="44" fontId="1" fillId="0" borderId="0" xfId="0" applyNumberFormat="1" applyFont="1" applyAlignment="1">
      <alignment horizontal="left" vertical="top"/>
    </xf>
    <xf numFmtId="1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3" fillId="4" borderId="0" xfId="0" applyFont="1" applyFill="1" applyAlignment="1">
      <alignment horizontal="right" vertical="top"/>
    </xf>
    <xf numFmtId="44" fontId="1" fillId="4" borderId="1" xfId="2" applyFont="1" applyFill="1" applyBorder="1" applyAlignment="1" applyProtection="1">
      <alignment wrapText="1"/>
    </xf>
    <xf numFmtId="164" fontId="1" fillId="4" borderId="0" xfId="0" applyNumberFormat="1" applyFont="1" applyFill="1" applyAlignment="1">
      <alignment wrapText="1"/>
    </xf>
    <xf numFmtId="44" fontId="1" fillId="2" borderId="1" xfId="2" applyFont="1" applyFill="1" applyBorder="1" applyAlignment="1" applyProtection="1">
      <alignment vertical="top" shrinkToFit="1"/>
    </xf>
    <xf numFmtId="0" fontId="9" fillId="0" borderId="0" xfId="0" applyFont="1" applyAlignment="1">
      <alignment horizontal="left"/>
    </xf>
    <xf numFmtId="14" fontId="0" fillId="0" borderId="0" xfId="0" applyNumberFormat="1" applyAlignment="1">
      <alignment horizontal="left" vertical="top"/>
    </xf>
    <xf numFmtId="2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 vertical="top"/>
    </xf>
    <xf numFmtId="44" fontId="0" fillId="0" borderId="0" xfId="2" applyFont="1" applyFill="1" applyBorder="1" applyAlignment="1">
      <alignment horizontal="center" vertical="top"/>
    </xf>
    <xf numFmtId="44" fontId="0" fillId="0" borderId="0" xfId="2" applyFont="1" applyFill="1" applyBorder="1" applyAlignment="1">
      <alignment horizontal="left" vertical="top"/>
    </xf>
    <xf numFmtId="44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1" fillId="4" borderId="0" xfId="2" applyFont="1" applyFill="1" applyBorder="1" applyAlignment="1" applyProtection="1">
      <alignment wrapText="1"/>
    </xf>
    <xf numFmtId="44" fontId="2" fillId="0" borderId="0" xfId="2" applyFont="1" applyFill="1" applyBorder="1" applyAlignment="1" applyProtection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44" fontId="1" fillId="2" borderId="0" xfId="2" applyFont="1" applyFill="1" applyBorder="1" applyAlignment="1" applyProtection="1">
      <alignment horizontal="left" wrapText="1"/>
    </xf>
    <xf numFmtId="44" fontId="1" fillId="4" borderId="0" xfId="2" applyFont="1" applyFill="1" applyBorder="1" applyAlignment="1" applyProtection="1">
      <alignment vertical="top" shrinkToFit="1"/>
    </xf>
    <xf numFmtId="44" fontId="1" fillId="0" borderId="0" xfId="2" applyFont="1" applyFill="1" applyBorder="1" applyAlignment="1" applyProtection="1">
      <alignment horizontal="left" wrapText="1"/>
    </xf>
    <xf numFmtId="44" fontId="1" fillId="4" borderId="0" xfId="2" applyFont="1" applyFill="1" applyBorder="1" applyAlignment="1" applyProtection="1">
      <alignment horizontal="left" wrapText="1"/>
    </xf>
    <xf numFmtId="0" fontId="3" fillId="0" borderId="0" xfId="0" applyFont="1" applyAlignment="1">
      <alignment vertical="top" wrapText="1"/>
    </xf>
    <xf numFmtId="44" fontId="1" fillId="5" borderId="0" xfId="2" applyFont="1" applyFill="1" applyBorder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9" fontId="3" fillId="0" borderId="0" xfId="1" applyFont="1" applyFill="1" applyBorder="1" applyAlignment="1" applyProtection="1">
      <alignment horizontal="center" wrapText="1"/>
    </xf>
    <xf numFmtId="165" fontId="2" fillId="0" borderId="0" xfId="1" applyNumberFormat="1" applyFont="1" applyFill="1" applyBorder="1" applyAlignment="1" applyProtection="1">
      <alignment wrapText="1"/>
    </xf>
    <xf numFmtId="166" fontId="1" fillId="0" borderId="0" xfId="0" applyNumberFormat="1" applyFont="1" applyAlignment="1">
      <alignment horizontal="left" vertical="top"/>
    </xf>
    <xf numFmtId="9" fontId="2" fillId="3" borderId="0" xfId="1" applyFont="1" applyFill="1" applyBorder="1" applyAlignment="1" applyProtection="1">
      <alignment horizontal="left" vertical="top"/>
    </xf>
    <xf numFmtId="0" fontId="8" fillId="3" borderId="0" xfId="0" applyFont="1" applyFill="1" applyAlignment="1">
      <alignment horizontal="left" vertical="top"/>
    </xf>
    <xf numFmtId="44" fontId="8" fillId="3" borderId="0" xfId="0" applyNumberFormat="1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167" fontId="1" fillId="0" borderId="0" xfId="0" applyNumberFormat="1" applyFont="1" applyAlignment="1">
      <alignment vertical="top" wrapText="1"/>
    </xf>
    <xf numFmtId="167" fontId="1" fillId="0" borderId="0" xfId="0" applyNumberFormat="1" applyFont="1" applyAlignment="1">
      <alignment wrapText="1"/>
    </xf>
    <xf numFmtId="167" fontId="1" fillId="0" borderId="0" xfId="2" applyNumberFormat="1" applyFont="1" applyFill="1" applyBorder="1" applyAlignment="1" applyProtection="1">
      <alignment vertical="top" shrinkToFit="1"/>
      <protection locked="0"/>
    </xf>
    <xf numFmtId="167" fontId="1" fillId="4" borderId="0" xfId="2" applyNumberFormat="1" applyFont="1" applyFill="1" applyBorder="1" applyAlignment="1" applyProtection="1">
      <alignment vertical="top" shrinkToFit="1"/>
      <protection locked="0"/>
    </xf>
    <xf numFmtId="0" fontId="5" fillId="0" borderId="0" xfId="0" applyFont="1" applyAlignment="1">
      <alignment horizontal="left" wrapText="1"/>
    </xf>
    <xf numFmtId="9" fontId="1" fillId="4" borderId="0" xfId="1" applyFont="1" applyFill="1" applyAlignment="1">
      <alignment wrapText="1"/>
    </xf>
    <xf numFmtId="44" fontId="4" fillId="0" borderId="0" xfId="2" applyFont="1" applyFill="1" applyBorder="1" applyAlignment="1" applyProtection="1">
      <alignment horizontal="right" wrapText="1"/>
    </xf>
    <xf numFmtId="9" fontId="1" fillId="4" borderId="0" xfId="2" applyNumberFormat="1" applyFont="1" applyFill="1" applyBorder="1" applyAlignment="1" applyProtection="1">
      <alignment horizontal="left" wrapText="1"/>
    </xf>
    <xf numFmtId="44" fontId="4" fillId="0" borderId="0" xfId="2" applyFont="1" applyFill="1" applyBorder="1" applyAlignment="1" applyProtection="1">
      <alignment horizontal="right"/>
    </xf>
    <xf numFmtId="1" fontId="12" fillId="0" borderId="0" xfId="0" applyNumberFormat="1" applyFont="1" applyAlignment="1">
      <alignment horizontal="right" vertical="center" shrinkToFit="1"/>
    </xf>
    <xf numFmtId="3" fontId="12" fillId="0" borderId="0" xfId="0" applyNumberFormat="1" applyFont="1" applyAlignment="1">
      <alignment horizontal="right" vertical="center" shrinkToFit="1"/>
    </xf>
    <xf numFmtId="0" fontId="6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2" fillId="5" borderId="0" xfId="0" applyFont="1" applyFill="1" applyAlignment="1">
      <alignment vertical="top" wrapText="1"/>
    </xf>
    <xf numFmtId="44" fontId="1" fillId="6" borderId="0" xfId="2" applyFont="1" applyFill="1" applyBorder="1" applyAlignment="1" applyProtection="1">
      <alignment horizontal="left" wrapText="1"/>
    </xf>
    <xf numFmtId="44" fontId="4" fillId="0" borderId="0" xfId="2" applyFont="1" applyFill="1" applyBorder="1" applyAlignment="1" applyProtection="1">
      <alignment horizontal="center" wrapText="1"/>
    </xf>
    <xf numFmtId="0" fontId="3" fillId="0" borderId="0" xfId="0" applyFont="1" applyAlignment="1">
      <alignment horizontal="right" vertical="center"/>
    </xf>
    <xf numFmtId="0" fontId="13" fillId="3" borderId="0" xfId="0" applyFont="1" applyFill="1" applyAlignment="1">
      <alignment vertical="top"/>
    </xf>
    <xf numFmtId="0" fontId="4" fillId="0" borderId="0" xfId="0" applyFont="1" applyAlignment="1">
      <alignment horizontal="center" vertical="top"/>
    </xf>
    <xf numFmtId="0" fontId="13" fillId="3" borderId="0" xfId="0" applyFont="1" applyFill="1" applyAlignment="1">
      <alignment horizontal="center" vertical="top" wrapText="1"/>
    </xf>
    <xf numFmtId="0" fontId="14" fillId="0" borderId="0" xfId="0" applyFont="1" applyAlignment="1">
      <alignment horizontal="left" vertical="top"/>
    </xf>
  </cellXfs>
  <cellStyles count="4">
    <cellStyle name="Currency" xfId="2" builtinId="4"/>
    <cellStyle name="Currency 2" xfId="3" xr:uid="{DF639C40-3005-449E-9155-E16744AE575E}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4"/>
  <sheetViews>
    <sheetView showGridLines="0" tabSelected="1" zoomScale="115" zoomScaleNormal="115" workbookViewId="0">
      <selection activeCell="B307" sqref="B307"/>
    </sheetView>
  </sheetViews>
  <sheetFormatPr defaultColWidth="9.44140625" defaultRowHeight="11.4" x14ac:dyDescent="0.25"/>
  <cols>
    <col min="1" max="1" width="10.21875" style="12" customWidth="1"/>
    <col min="2" max="2" width="46" style="12" customWidth="1"/>
    <col min="3" max="3" width="12.21875" style="12" bestFit="1" customWidth="1"/>
    <col min="4" max="4" width="9" style="12" bestFit="1" customWidth="1"/>
    <col min="5" max="5" width="17.21875" style="12" bestFit="1" customWidth="1"/>
    <col min="6" max="6" width="17" style="12" customWidth="1"/>
    <col min="7" max="7" width="16.5546875" style="12" bestFit="1" customWidth="1"/>
    <col min="8" max="8" width="23.6640625" style="12" customWidth="1"/>
    <col min="9" max="9" width="19.77734375" style="12" customWidth="1"/>
    <col min="10" max="10" width="15.21875" style="12" customWidth="1"/>
    <col min="11" max="11" width="13.5546875" style="12" bestFit="1" customWidth="1"/>
    <col min="12" max="14" width="9.44140625" style="12"/>
    <col min="15" max="15" width="11.77734375" style="12" bestFit="1" customWidth="1"/>
    <col min="16" max="17" width="9.44140625" style="12"/>
    <col min="18" max="18" width="11.5546875" style="12" bestFit="1" customWidth="1"/>
    <col min="19" max="16384" width="9.44140625" style="12"/>
  </cols>
  <sheetData>
    <row r="1" spans="1:19" ht="21.45" customHeight="1" x14ac:dyDescent="0.25">
      <c r="A1" s="10"/>
      <c r="B1" s="64" t="s">
        <v>47</v>
      </c>
      <c r="C1" s="20" t="s">
        <v>27</v>
      </c>
      <c r="D1" s="20"/>
    </row>
    <row r="2" spans="1:19" ht="15.75" customHeight="1" x14ac:dyDescent="0.25">
      <c r="B2" s="12" t="s">
        <v>25</v>
      </c>
      <c r="F2" s="14"/>
      <c r="H2" s="49"/>
    </row>
    <row r="3" spans="1:19" ht="12.6" customHeight="1" x14ac:dyDescent="0.25">
      <c r="B3" s="80" t="s">
        <v>267</v>
      </c>
      <c r="F3" s="14"/>
      <c r="H3" s="49"/>
    </row>
    <row r="4" spans="1:19" ht="28.8" customHeight="1" x14ac:dyDescent="0.25">
      <c r="A4" s="21" t="s">
        <v>0</v>
      </c>
      <c r="B4" s="22" t="s">
        <v>3</v>
      </c>
      <c r="C4" s="37" t="s">
        <v>33</v>
      </c>
      <c r="D4" s="22" t="s">
        <v>1</v>
      </c>
      <c r="E4" s="22" t="s">
        <v>2</v>
      </c>
      <c r="F4" s="23" t="s">
        <v>10</v>
      </c>
      <c r="G4" s="22" t="s">
        <v>32</v>
      </c>
      <c r="H4" s="37" t="s">
        <v>26</v>
      </c>
      <c r="J4"/>
    </row>
    <row r="5" spans="1:19" ht="12.75" customHeight="1" x14ac:dyDescent="0.2">
      <c r="B5" s="47" t="s">
        <v>249</v>
      </c>
      <c r="C5" s="8"/>
      <c r="D5" s="9"/>
      <c r="E5" s="9"/>
      <c r="F5" s="15"/>
      <c r="G5" s="9"/>
      <c r="H5" s="9"/>
      <c r="J5"/>
    </row>
    <row r="6" spans="1:19" ht="12.75" customHeight="1" x14ac:dyDescent="0.2">
      <c r="A6" s="12">
        <v>1</v>
      </c>
      <c r="B6" s="1" t="s">
        <v>34</v>
      </c>
      <c r="C6" s="60"/>
      <c r="D6" s="12" t="s">
        <v>5</v>
      </c>
      <c r="E6" s="7"/>
      <c r="F6" s="28">
        <f>+E6*C6</f>
        <v>0</v>
      </c>
      <c r="G6" s="62">
        <f>C6</f>
        <v>0</v>
      </c>
      <c r="H6" s="43" t="str">
        <f>IF(OR(C6&lt;&gt;"",C6&lt;&gt;0),G6*E6,"")</f>
        <v/>
      </c>
      <c r="I6"/>
      <c r="J6"/>
      <c r="K6"/>
      <c r="L6"/>
      <c r="M6"/>
      <c r="N6"/>
      <c r="O6"/>
      <c r="P6"/>
      <c r="Q6"/>
      <c r="R6"/>
      <c r="S6"/>
    </row>
    <row r="7" spans="1:19" ht="12.75" customHeight="1" x14ac:dyDescent="0.2">
      <c r="A7" s="12">
        <v>2</v>
      </c>
      <c r="B7" s="1" t="s">
        <v>239</v>
      </c>
      <c r="C7" s="60"/>
      <c r="D7" s="12" t="s">
        <v>126</v>
      </c>
      <c r="E7" s="7"/>
      <c r="F7" s="28">
        <f t="shared" ref="F7:F15" si="0">+E7*C7</f>
        <v>0</v>
      </c>
      <c r="G7" s="62">
        <f t="shared" ref="G7:G70" si="1">C7</f>
        <v>0</v>
      </c>
      <c r="H7" s="43" t="str">
        <f t="shared" ref="H7:H15" si="2">IF(OR(C7&lt;&gt;"",C7&lt;&gt;0),G7*E7,"")</f>
        <v/>
      </c>
      <c r="I7"/>
      <c r="J7"/>
      <c r="K7"/>
      <c r="L7"/>
      <c r="M7"/>
      <c r="N7"/>
      <c r="O7"/>
      <c r="P7"/>
      <c r="Q7"/>
      <c r="R7"/>
      <c r="S7"/>
    </row>
    <row r="8" spans="1:19" ht="12.75" customHeight="1" x14ac:dyDescent="0.2">
      <c r="A8" s="12">
        <v>3</v>
      </c>
      <c r="B8" s="1" t="s">
        <v>240</v>
      </c>
      <c r="C8" s="60"/>
      <c r="D8" s="12" t="s">
        <v>6</v>
      </c>
      <c r="E8" s="7"/>
      <c r="F8" s="28">
        <f t="shared" si="0"/>
        <v>0</v>
      </c>
      <c r="G8" s="62">
        <f t="shared" si="1"/>
        <v>0</v>
      </c>
      <c r="H8" s="43" t="str">
        <f t="shared" si="2"/>
        <v/>
      </c>
      <c r="I8"/>
      <c r="J8"/>
      <c r="K8"/>
      <c r="L8"/>
      <c r="M8"/>
      <c r="N8"/>
      <c r="O8"/>
      <c r="P8"/>
      <c r="Q8"/>
      <c r="R8"/>
      <c r="S8"/>
    </row>
    <row r="9" spans="1:19" ht="12.75" customHeight="1" x14ac:dyDescent="0.2">
      <c r="A9" s="12">
        <v>4</v>
      </c>
      <c r="B9" s="1" t="s">
        <v>241</v>
      </c>
      <c r="C9" s="60"/>
      <c r="D9" s="12" t="s">
        <v>6</v>
      </c>
      <c r="E9" s="7"/>
      <c r="F9" s="28">
        <f t="shared" si="0"/>
        <v>0</v>
      </c>
      <c r="G9" s="62">
        <f t="shared" si="1"/>
        <v>0</v>
      </c>
      <c r="H9" s="43" t="str">
        <f t="shared" si="2"/>
        <v/>
      </c>
      <c r="I9"/>
      <c r="J9"/>
      <c r="K9"/>
      <c r="L9"/>
      <c r="M9"/>
      <c r="N9"/>
      <c r="O9"/>
      <c r="P9"/>
      <c r="Q9"/>
      <c r="R9"/>
      <c r="S9"/>
    </row>
    <row r="10" spans="1:19" ht="12.75" customHeight="1" x14ac:dyDescent="0.2">
      <c r="A10" s="12">
        <v>5</v>
      </c>
      <c r="B10" s="1" t="s">
        <v>242</v>
      </c>
      <c r="C10" s="60"/>
      <c r="D10" s="12" t="s">
        <v>221</v>
      </c>
      <c r="E10" s="7"/>
      <c r="F10" s="28">
        <f t="shared" si="0"/>
        <v>0</v>
      </c>
      <c r="G10" s="62">
        <f t="shared" si="1"/>
        <v>0</v>
      </c>
      <c r="H10" s="43" t="str">
        <f t="shared" si="2"/>
        <v/>
      </c>
      <c r="I10"/>
      <c r="J10"/>
      <c r="K10"/>
      <c r="L10"/>
      <c r="M10"/>
      <c r="N10"/>
      <c r="O10"/>
      <c r="P10"/>
      <c r="Q10"/>
      <c r="R10"/>
      <c r="S10"/>
    </row>
    <row r="11" spans="1:19" ht="12.75" customHeight="1" x14ac:dyDescent="0.2">
      <c r="A11" s="12">
        <v>6</v>
      </c>
      <c r="B11" s="1" t="s">
        <v>243</v>
      </c>
      <c r="C11" s="60"/>
      <c r="D11" s="12" t="s">
        <v>219</v>
      </c>
      <c r="E11" s="7"/>
      <c r="F11" s="28">
        <f t="shared" si="0"/>
        <v>0</v>
      </c>
      <c r="G11" s="62">
        <f t="shared" si="1"/>
        <v>0</v>
      </c>
      <c r="H11" s="43" t="str">
        <f t="shared" si="2"/>
        <v/>
      </c>
      <c r="I11"/>
      <c r="J11"/>
      <c r="K11"/>
      <c r="L11"/>
      <c r="M11"/>
      <c r="N11"/>
      <c r="O11"/>
      <c r="P11"/>
      <c r="Q11"/>
      <c r="R11"/>
      <c r="S11"/>
    </row>
    <row r="12" spans="1:19" ht="12.75" customHeight="1" x14ac:dyDescent="0.2">
      <c r="A12" s="12">
        <v>7</v>
      </c>
      <c r="B12" s="1" t="s">
        <v>244</v>
      </c>
      <c r="C12" s="60"/>
      <c r="D12" s="12" t="s">
        <v>245</v>
      </c>
      <c r="E12" s="7"/>
      <c r="F12" s="28">
        <f t="shared" si="0"/>
        <v>0</v>
      </c>
      <c r="G12" s="62">
        <f t="shared" si="1"/>
        <v>0</v>
      </c>
      <c r="H12" s="43" t="str">
        <f t="shared" si="2"/>
        <v/>
      </c>
      <c r="I12"/>
      <c r="J12"/>
      <c r="K12"/>
      <c r="L12"/>
      <c r="M12"/>
      <c r="N12"/>
      <c r="O12"/>
      <c r="P12"/>
      <c r="Q12"/>
      <c r="R12"/>
      <c r="S12"/>
    </row>
    <row r="13" spans="1:19" ht="12.75" customHeight="1" x14ac:dyDescent="0.2">
      <c r="A13" s="12">
        <v>8</v>
      </c>
      <c r="B13" s="1" t="s">
        <v>246</v>
      </c>
      <c r="C13" s="60"/>
      <c r="D13" s="12" t="s">
        <v>245</v>
      </c>
      <c r="E13" s="7"/>
      <c r="F13" s="28">
        <f t="shared" si="0"/>
        <v>0</v>
      </c>
      <c r="G13" s="62">
        <f t="shared" si="1"/>
        <v>0</v>
      </c>
      <c r="H13" s="43" t="str">
        <f t="shared" si="2"/>
        <v/>
      </c>
      <c r="I13"/>
      <c r="J13"/>
      <c r="K13"/>
      <c r="L13"/>
      <c r="M13"/>
      <c r="N13"/>
      <c r="O13"/>
      <c r="P13"/>
      <c r="Q13"/>
      <c r="R13"/>
      <c r="S13"/>
    </row>
    <row r="14" spans="1:19" ht="12.75" customHeight="1" x14ac:dyDescent="0.2">
      <c r="A14" s="12">
        <v>9</v>
      </c>
      <c r="B14" s="1" t="s">
        <v>247</v>
      </c>
      <c r="C14" s="60"/>
      <c r="D14" s="12" t="s">
        <v>35</v>
      </c>
      <c r="E14" s="7"/>
      <c r="F14" s="28">
        <f t="shared" si="0"/>
        <v>0</v>
      </c>
      <c r="G14" s="62">
        <f t="shared" si="1"/>
        <v>0</v>
      </c>
      <c r="H14" s="43" t="str">
        <f t="shared" si="2"/>
        <v/>
      </c>
      <c r="I14"/>
      <c r="J14"/>
      <c r="K14"/>
      <c r="L14"/>
      <c r="M14"/>
      <c r="N14"/>
      <c r="O14"/>
      <c r="P14"/>
      <c r="Q14"/>
      <c r="R14"/>
      <c r="S14"/>
    </row>
    <row r="15" spans="1:19" ht="12.75" customHeight="1" x14ac:dyDescent="0.2">
      <c r="A15" s="12">
        <v>10</v>
      </c>
      <c r="B15" s="1" t="s">
        <v>248</v>
      </c>
      <c r="C15" s="60"/>
      <c r="D15" s="12" t="s">
        <v>4</v>
      </c>
      <c r="E15" s="7"/>
      <c r="F15" s="28">
        <f t="shared" si="0"/>
        <v>0</v>
      </c>
      <c r="G15" s="62">
        <f t="shared" si="1"/>
        <v>0</v>
      </c>
      <c r="H15" s="43" t="str">
        <f t="shared" si="2"/>
        <v/>
      </c>
      <c r="I15"/>
      <c r="J15"/>
      <c r="K15"/>
      <c r="L15"/>
      <c r="M15"/>
      <c r="N15"/>
      <c r="O15"/>
      <c r="P15"/>
      <c r="Q15"/>
      <c r="R15"/>
      <c r="S15"/>
    </row>
    <row r="16" spans="1:19" ht="12.75" customHeight="1" x14ac:dyDescent="0.2">
      <c r="B16" s="9"/>
      <c r="C16" s="61"/>
      <c r="D16" s="11"/>
      <c r="E16" s="25" t="s">
        <v>7</v>
      </c>
      <c r="F16" s="26">
        <f>+SUM(F6:F15)</f>
        <v>0</v>
      </c>
      <c r="G16" s="63"/>
      <c r="H16" s="44">
        <f>SUM(H6:H15)</f>
        <v>0</v>
      </c>
      <c r="I16"/>
      <c r="J16"/>
      <c r="K16"/>
      <c r="L16"/>
      <c r="M16"/>
      <c r="N16"/>
      <c r="O16"/>
      <c r="P16"/>
      <c r="Q16"/>
      <c r="R16"/>
      <c r="S16"/>
    </row>
    <row r="17" spans="1:19" ht="12.75" customHeight="1" x14ac:dyDescent="0.2">
      <c r="B17" s="47" t="s">
        <v>250</v>
      </c>
      <c r="C17" s="60"/>
      <c r="D17" s="9"/>
      <c r="E17" s="9"/>
      <c r="F17" s="15"/>
      <c r="G17" s="62"/>
      <c r="H17" s="9"/>
      <c r="J17"/>
    </row>
    <row r="18" spans="1:19" ht="12.75" customHeight="1" x14ac:dyDescent="0.2">
      <c r="A18" s="12">
        <v>1</v>
      </c>
      <c r="B18" s="1" t="s">
        <v>233</v>
      </c>
      <c r="C18" s="60"/>
      <c r="D18" s="12" t="s">
        <v>35</v>
      </c>
      <c r="E18" s="7"/>
      <c r="F18" s="28">
        <f>+E18*C18</f>
        <v>0</v>
      </c>
      <c r="G18" s="62">
        <f t="shared" si="1"/>
        <v>0</v>
      </c>
      <c r="H18" s="43" t="str">
        <f t="shared" ref="H18:H30" si="3">IF(OR(C18&lt;&gt;"",C18&lt;&gt;0),G18*E18,"")</f>
        <v/>
      </c>
      <c r="I18"/>
      <c r="J18"/>
      <c r="K18"/>
      <c r="L18"/>
      <c r="M18"/>
      <c r="N18"/>
      <c r="O18"/>
      <c r="P18"/>
      <c r="Q18"/>
      <c r="R18"/>
      <c r="S18"/>
    </row>
    <row r="19" spans="1:19" ht="12.75" customHeight="1" x14ac:dyDescent="0.2">
      <c r="A19" s="12">
        <v>2</v>
      </c>
      <c r="B19" s="1" t="s">
        <v>234</v>
      </c>
      <c r="C19" s="60"/>
      <c r="D19" s="12" t="s">
        <v>8</v>
      </c>
      <c r="E19" s="7"/>
      <c r="F19" s="28">
        <f t="shared" ref="F19:F29" si="4">+E19*C19</f>
        <v>0</v>
      </c>
      <c r="G19" s="62">
        <f t="shared" si="1"/>
        <v>0</v>
      </c>
      <c r="H19" s="43" t="str">
        <f t="shared" si="3"/>
        <v/>
      </c>
      <c r="I19"/>
      <c r="J19"/>
      <c r="K19"/>
      <c r="L19"/>
      <c r="M19"/>
      <c r="N19"/>
      <c r="O19"/>
      <c r="P19"/>
      <c r="Q19"/>
      <c r="R19"/>
      <c r="S19"/>
    </row>
    <row r="20" spans="1:19" ht="12.75" customHeight="1" x14ac:dyDescent="0.2">
      <c r="A20" s="12">
        <v>3</v>
      </c>
      <c r="B20" s="1" t="s">
        <v>235</v>
      </c>
      <c r="C20" s="60"/>
      <c r="D20" s="12" t="s">
        <v>8</v>
      </c>
      <c r="E20" s="7"/>
      <c r="F20" s="28">
        <f t="shared" si="4"/>
        <v>0</v>
      </c>
      <c r="G20" s="62">
        <f t="shared" si="1"/>
        <v>0</v>
      </c>
      <c r="H20" s="43" t="str">
        <f t="shared" si="3"/>
        <v/>
      </c>
      <c r="I20"/>
      <c r="J20"/>
      <c r="K20"/>
      <c r="L20"/>
      <c r="M20"/>
      <c r="N20"/>
      <c r="O20"/>
      <c r="P20"/>
      <c r="Q20"/>
      <c r="R20"/>
      <c r="S20"/>
    </row>
    <row r="21" spans="1:19" ht="12.75" customHeight="1" x14ac:dyDescent="0.2">
      <c r="A21" s="12">
        <v>4</v>
      </c>
      <c r="B21" s="1" t="s">
        <v>236</v>
      </c>
      <c r="C21" s="60"/>
      <c r="D21" s="12" t="s">
        <v>8</v>
      </c>
      <c r="E21" s="7"/>
      <c r="F21" s="28">
        <f t="shared" si="4"/>
        <v>0</v>
      </c>
      <c r="G21" s="62">
        <f t="shared" si="1"/>
        <v>0</v>
      </c>
      <c r="H21" s="43" t="str">
        <f t="shared" si="3"/>
        <v/>
      </c>
      <c r="I21"/>
      <c r="J21"/>
      <c r="K21"/>
      <c r="L21"/>
      <c r="M21"/>
      <c r="N21"/>
      <c r="O21"/>
      <c r="P21"/>
      <c r="Q21"/>
      <c r="R21"/>
      <c r="S21"/>
    </row>
    <row r="22" spans="1:19" ht="12.75" customHeight="1" x14ac:dyDescent="0.2">
      <c r="A22" s="12">
        <v>5</v>
      </c>
      <c r="B22" s="1" t="s">
        <v>238</v>
      </c>
      <c r="C22" s="60"/>
      <c r="D22" s="12" t="s">
        <v>8</v>
      </c>
      <c r="E22" s="7"/>
      <c r="F22" s="28">
        <f t="shared" si="4"/>
        <v>0</v>
      </c>
      <c r="G22" s="62">
        <f t="shared" si="1"/>
        <v>0</v>
      </c>
      <c r="H22" s="43" t="str">
        <f t="shared" si="3"/>
        <v/>
      </c>
      <c r="I22"/>
      <c r="J22"/>
      <c r="K22"/>
      <c r="L22"/>
      <c r="M22"/>
      <c r="N22"/>
      <c r="O22"/>
      <c r="P22"/>
      <c r="Q22"/>
      <c r="R22"/>
      <c r="S22"/>
    </row>
    <row r="23" spans="1:19" ht="12.75" customHeight="1" x14ac:dyDescent="0.2">
      <c r="A23" s="12">
        <v>6</v>
      </c>
      <c r="B23" s="1" t="s">
        <v>36</v>
      </c>
      <c r="C23" s="60"/>
      <c r="D23" s="12" t="s">
        <v>8</v>
      </c>
      <c r="E23" s="7"/>
      <c r="F23" s="28">
        <f t="shared" si="4"/>
        <v>0</v>
      </c>
      <c r="G23" s="62">
        <f t="shared" si="1"/>
        <v>0</v>
      </c>
      <c r="H23" s="43" t="str">
        <f t="shared" si="3"/>
        <v/>
      </c>
      <c r="I23"/>
      <c r="J23"/>
      <c r="K23"/>
      <c r="L23"/>
      <c r="M23"/>
      <c r="N23"/>
      <c r="O23"/>
      <c r="P23"/>
      <c r="Q23"/>
      <c r="R23"/>
      <c r="S23"/>
    </row>
    <row r="24" spans="1:19" ht="12.75" customHeight="1" x14ac:dyDescent="0.2">
      <c r="A24" s="12">
        <v>7</v>
      </c>
      <c r="B24" s="1" t="s">
        <v>232</v>
      </c>
      <c r="C24" s="60"/>
      <c r="D24" s="12" t="s">
        <v>35</v>
      </c>
      <c r="E24" s="7"/>
      <c r="F24" s="28">
        <f t="shared" si="4"/>
        <v>0</v>
      </c>
      <c r="G24" s="62">
        <f t="shared" si="1"/>
        <v>0</v>
      </c>
      <c r="H24" s="43" t="str">
        <f t="shared" si="3"/>
        <v/>
      </c>
      <c r="I24"/>
      <c r="J24"/>
      <c r="K24"/>
      <c r="L24"/>
      <c r="M24"/>
      <c r="N24"/>
      <c r="O24"/>
      <c r="P24"/>
      <c r="Q24"/>
      <c r="R24"/>
      <c r="S24"/>
    </row>
    <row r="25" spans="1:19" ht="12.75" customHeight="1" x14ac:dyDescent="0.2">
      <c r="A25" s="12">
        <v>8</v>
      </c>
      <c r="B25" s="1" t="s">
        <v>251</v>
      </c>
      <c r="C25" s="60"/>
      <c r="D25" s="12" t="s">
        <v>35</v>
      </c>
      <c r="E25" s="7"/>
      <c r="F25" s="28">
        <f t="shared" si="4"/>
        <v>0</v>
      </c>
      <c r="G25" s="62">
        <f t="shared" si="1"/>
        <v>0</v>
      </c>
      <c r="H25" s="43" t="str">
        <f t="shared" si="3"/>
        <v/>
      </c>
      <c r="I25"/>
      <c r="J25"/>
      <c r="K25"/>
      <c r="L25"/>
      <c r="M25"/>
      <c r="N25"/>
      <c r="O25"/>
      <c r="P25"/>
      <c r="Q25"/>
      <c r="R25"/>
      <c r="S25"/>
    </row>
    <row r="26" spans="1:19" ht="12.75" customHeight="1" x14ac:dyDescent="0.2">
      <c r="A26" s="12">
        <v>9</v>
      </c>
      <c r="B26" s="1" t="s">
        <v>252</v>
      </c>
      <c r="C26" s="60"/>
      <c r="D26" s="12" t="s">
        <v>35</v>
      </c>
      <c r="E26" s="7"/>
      <c r="F26" s="28">
        <f t="shared" si="4"/>
        <v>0</v>
      </c>
      <c r="G26" s="62">
        <f t="shared" si="1"/>
        <v>0</v>
      </c>
      <c r="H26" s="43" t="str">
        <f t="shared" si="3"/>
        <v/>
      </c>
      <c r="I26"/>
      <c r="J26"/>
      <c r="K26"/>
      <c r="L26"/>
      <c r="M26"/>
      <c r="N26"/>
      <c r="O26"/>
      <c r="P26"/>
      <c r="Q26"/>
      <c r="R26"/>
      <c r="S26"/>
    </row>
    <row r="27" spans="1:19" ht="12.75" customHeight="1" x14ac:dyDescent="0.2">
      <c r="A27" s="12">
        <v>10</v>
      </c>
      <c r="B27" s="1" t="s">
        <v>253</v>
      </c>
      <c r="C27" s="60"/>
      <c r="D27" s="12" t="s">
        <v>35</v>
      </c>
      <c r="E27" s="7"/>
      <c r="F27" s="28">
        <f t="shared" si="4"/>
        <v>0</v>
      </c>
      <c r="G27" s="62">
        <f t="shared" si="1"/>
        <v>0</v>
      </c>
      <c r="H27" s="43" t="str">
        <f t="shared" si="3"/>
        <v/>
      </c>
      <c r="I27"/>
      <c r="J27"/>
      <c r="K27"/>
      <c r="L27"/>
      <c r="M27"/>
      <c r="N27"/>
      <c r="O27"/>
      <c r="P27"/>
      <c r="Q27"/>
      <c r="R27"/>
      <c r="S27"/>
    </row>
    <row r="28" spans="1:19" ht="12.75" customHeight="1" x14ac:dyDescent="0.2">
      <c r="A28" s="12">
        <v>11</v>
      </c>
      <c r="B28" s="1" t="s">
        <v>50</v>
      </c>
      <c r="C28" s="60"/>
      <c r="D28" s="12" t="s">
        <v>5</v>
      </c>
      <c r="E28" s="7"/>
      <c r="F28" s="28">
        <f t="shared" si="4"/>
        <v>0</v>
      </c>
      <c r="G28" s="62">
        <f t="shared" si="1"/>
        <v>0</v>
      </c>
      <c r="H28" s="43" t="str">
        <f t="shared" si="3"/>
        <v/>
      </c>
      <c r="I28"/>
      <c r="J28"/>
      <c r="K28"/>
      <c r="L28"/>
      <c r="M28"/>
      <c r="N28"/>
      <c r="O28"/>
      <c r="P28"/>
      <c r="Q28"/>
      <c r="R28"/>
      <c r="S28"/>
    </row>
    <row r="29" spans="1:19" ht="12.75" customHeight="1" x14ac:dyDescent="0.2">
      <c r="A29" s="12">
        <v>13</v>
      </c>
      <c r="B29" s="1" t="s">
        <v>134</v>
      </c>
      <c r="C29" s="60"/>
      <c r="D29" s="12" t="s">
        <v>5</v>
      </c>
      <c r="E29" s="7"/>
      <c r="F29" s="28">
        <f t="shared" si="4"/>
        <v>0</v>
      </c>
      <c r="G29" s="62">
        <f t="shared" si="1"/>
        <v>0</v>
      </c>
      <c r="H29" s="43" t="str">
        <f t="shared" si="3"/>
        <v/>
      </c>
      <c r="I29"/>
      <c r="J29"/>
      <c r="K29"/>
      <c r="L29"/>
      <c r="M29"/>
      <c r="N29"/>
      <c r="O29"/>
      <c r="P29"/>
      <c r="Q29"/>
      <c r="R29"/>
      <c r="S29"/>
    </row>
    <row r="30" spans="1:19" ht="12.75" customHeight="1" x14ac:dyDescent="0.2">
      <c r="A30" s="12">
        <v>14</v>
      </c>
      <c r="B30" s="1" t="s">
        <v>237</v>
      </c>
      <c r="C30" s="60"/>
      <c r="D30" s="12" t="s">
        <v>5</v>
      </c>
      <c r="E30" s="7"/>
      <c r="F30" s="28">
        <f>+E30*C30</f>
        <v>0</v>
      </c>
      <c r="G30" s="62">
        <f t="shared" si="1"/>
        <v>0</v>
      </c>
      <c r="H30" s="43" t="str">
        <f t="shared" si="3"/>
        <v/>
      </c>
      <c r="I30"/>
      <c r="J30"/>
      <c r="K30"/>
      <c r="L30"/>
      <c r="M30"/>
      <c r="N30"/>
      <c r="O30"/>
      <c r="P30"/>
      <c r="Q30"/>
      <c r="R30"/>
      <c r="S30"/>
    </row>
    <row r="31" spans="1:19" ht="12.75" customHeight="1" x14ac:dyDescent="0.2">
      <c r="B31" s="9"/>
      <c r="C31" s="61"/>
      <c r="D31" s="11"/>
      <c r="E31" s="25" t="s">
        <v>7</v>
      </c>
      <c r="F31" s="26">
        <f>+SUM(F18:F30)</f>
        <v>0</v>
      </c>
      <c r="G31" s="63"/>
      <c r="H31" s="44">
        <f>SUM(H18:H30)</f>
        <v>0</v>
      </c>
      <c r="I31"/>
      <c r="J31"/>
      <c r="K31"/>
      <c r="L31"/>
      <c r="M31"/>
      <c r="N31"/>
      <c r="O31"/>
      <c r="P31"/>
      <c r="Q31"/>
      <c r="R31"/>
      <c r="S31"/>
    </row>
    <row r="32" spans="1:19" ht="12.75" customHeight="1" x14ac:dyDescent="0.2">
      <c r="B32" s="8" t="s">
        <v>19</v>
      </c>
      <c r="C32" s="60"/>
      <c r="D32" s="9"/>
      <c r="E32" s="9"/>
      <c r="F32" s="15"/>
      <c r="G32" s="62"/>
      <c r="H32" s="9"/>
      <c r="J32"/>
    </row>
    <row r="33" spans="1:10" ht="12.6" customHeight="1" x14ac:dyDescent="0.2">
      <c r="A33" s="12">
        <v>1</v>
      </c>
      <c r="B33" s="12" t="s">
        <v>129</v>
      </c>
      <c r="C33" s="69"/>
      <c r="D33" s="12" t="s">
        <v>4</v>
      </c>
      <c r="E33" s="7"/>
      <c r="F33" s="28">
        <f>+E33*C33</f>
        <v>0</v>
      </c>
      <c r="G33" s="62">
        <f t="shared" si="1"/>
        <v>0</v>
      </c>
      <c r="H33" s="43" t="str">
        <f t="shared" ref="H33:H96" si="5">IF(OR(C33&lt;&gt;"",C33&lt;&gt;0),G33*E33,"")</f>
        <v/>
      </c>
      <c r="J33"/>
    </row>
    <row r="34" spans="1:10" ht="12.75" customHeight="1" x14ac:dyDescent="0.2">
      <c r="A34" s="12">
        <v>2</v>
      </c>
      <c r="B34" s="12" t="s">
        <v>51</v>
      </c>
      <c r="C34" s="70"/>
      <c r="D34" s="12" t="s">
        <v>4</v>
      </c>
      <c r="E34" s="7"/>
      <c r="F34" s="28">
        <f t="shared" ref="F34:F99" si="6">+E34*C34</f>
        <v>0</v>
      </c>
      <c r="G34" s="62">
        <f t="shared" si="1"/>
        <v>0</v>
      </c>
      <c r="H34" s="43" t="str">
        <f t="shared" si="5"/>
        <v/>
      </c>
      <c r="J34"/>
    </row>
    <row r="35" spans="1:10" ht="12.75" customHeight="1" x14ac:dyDescent="0.2">
      <c r="A35" s="12">
        <v>3</v>
      </c>
      <c r="B35" s="12" t="s">
        <v>52</v>
      </c>
      <c r="C35" s="70"/>
      <c r="D35" s="12" t="s">
        <v>4</v>
      </c>
      <c r="E35" s="7"/>
      <c r="F35" s="28">
        <f t="shared" si="6"/>
        <v>0</v>
      </c>
      <c r="G35" s="62">
        <f t="shared" si="1"/>
        <v>0</v>
      </c>
      <c r="H35" s="43" t="str">
        <f t="shared" si="5"/>
        <v/>
      </c>
      <c r="J35"/>
    </row>
    <row r="36" spans="1:10" ht="12.75" customHeight="1" x14ac:dyDescent="0.2">
      <c r="A36" s="12">
        <v>4</v>
      </c>
      <c r="B36" s="12" t="s">
        <v>53</v>
      </c>
      <c r="C36" s="69"/>
      <c r="D36" s="12" t="s">
        <v>4</v>
      </c>
      <c r="E36" s="7"/>
      <c r="F36" s="28">
        <f t="shared" si="6"/>
        <v>0</v>
      </c>
      <c r="G36" s="62">
        <f t="shared" si="1"/>
        <v>0</v>
      </c>
      <c r="H36" s="43" t="str">
        <f t="shared" si="5"/>
        <v/>
      </c>
      <c r="J36"/>
    </row>
    <row r="37" spans="1:10" ht="12.75" customHeight="1" x14ac:dyDescent="0.2">
      <c r="A37" s="12">
        <v>5</v>
      </c>
      <c r="B37" s="12" t="s">
        <v>54</v>
      </c>
      <c r="C37" s="69"/>
      <c r="D37" s="12" t="s">
        <v>4</v>
      </c>
      <c r="E37" s="7"/>
      <c r="F37" s="28">
        <f t="shared" si="6"/>
        <v>0</v>
      </c>
      <c r="G37" s="62">
        <f t="shared" si="1"/>
        <v>0</v>
      </c>
      <c r="H37" s="43" t="str">
        <f t="shared" si="5"/>
        <v/>
      </c>
      <c r="J37"/>
    </row>
    <row r="38" spans="1:10" ht="12.75" customHeight="1" x14ac:dyDescent="0.2">
      <c r="A38" s="12">
        <v>6</v>
      </c>
      <c r="B38" s="12" t="s">
        <v>55</v>
      </c>
      <c r="C38" s="69"/>
      <c r="D38" s="12" t="s">
        <v>4</v>
      </c>
      <c r="E38" s="7"/>
      <c r="F38" s="28">
        <f t="shared" si="6"/>
        <v>0</v>
      </c>
      <c r="G38" s="62">
        <f t="shared" si="1"/>
        <v>0</v>
      </c>
      <c r="H38" s="43" t="str">
        <f t="shared" si="5"/>
        <v/>
      </c>
      <c r="J38"/>
    </row>
    <row r="39" spans="1:10" ht="12.75" customHeight="1" x14ac:dyDescent="0.2">
      <c r="A39" s="12">
        <v>7</v>
      </c>
      <c r="B39" s="12" t="s">
        <v>56</v>
      </c>
      <c r="C39" s="69"/>
      <c r="D39" s="12" t="s">
        <v>4</v>
      </c>
      <c r="E39" s="7"/>
      <c r="F39" s="28">
        <f t="shared" si="6"/>
        <v>0</v>
      </c>
      <c r="G39" s="62">
        <f t="shared" si="1"/>
        <v>0</v>
      </c>
      <c r="H39" s="43" t="str">
        <f t="shared" si="5"/>
        <v/>
      </c>
      <c r="J39"/>
    </row>
    <row r="40" spans="1:10" ht="12.75" customHeight="1" x14ac:dyDescent="0.2">
      <c r="A40" s="12">
        <v>8</v>
      </c>
      <c r="B40" s="12" t="s">
        <v>57</v>
      </c>
      <c r="C40" s="69"/>
      <c r="D40" s="12" t="s">
        <v>6</v>
      </c>
      <c r="E40" s="7"/>
      <c r="F40" s="28">
        <f t="shared" si="6"/>
        <v>0</v>
      </c>
      <c r="G40" s="62">
        <f t="shared" si="1"/>
        <v>0</v>
      </c>
      <c r="H40" s="43" t="str">
        <f t="shared" si="5"/>
        <v/>
      </c>
      <c r="J40"/>
    </row>
    <row r="41" spans="1:10" ht="12.75" customHeight="1" x14ac:dyDescent="0.2">
      <c r="A41" s="12">
        <v>9</v>
      </c>
      <c r="B41" s="12" t="s">
        <v>58</v>
      </c>
      <c r="C41" s="69"/>
      <c r="D41" s="12" t="s">
        <v>6</v>
      </c>
      <c r="E41" s="7"/>
      <c r="F41" s="28">
        <f t="shared" si="6"/>
        <v>0</v>
      </c>
      <c r="G41" s="62">
        <f t="shared" si="1"/>
        <v>0</v>
      </c>
      <c r="H41" s="43" t="str">
        <f t="shared" si="5"/>
        <v/>
      </c>
      <c r="J41"/>
    </row>
    <row r="42" spans="1:10" ht="12.75" customHeight="1" x14ac:dyDescent="0.2">
      <c r="A42" s="12">
        <v>10</v>
      </c>
      <c r="B42" s="12" t="s">
        <v>59</v>
      </c>
      <c r="C42" s="70"/>
      <c r="D42" s="12" t="s">
        <v>6</v>
      </c>
      <c r="E42" s="7"/>
      <c r="F42" s="28">
        <f t="shared" si="6"/>
        <v>0</v>
      </c>
      <c r="G42" s="62">
        <f t="shared" si="1"/>
        <v>0</v>
      </c>
      <c r="H42" s="43" t="str">
        <f t="shared" si="5"/>
        <v/>
      </c>
      <c r="J42"/>
    </row>
    <row r="43" spans="1:10" ht="12.75" customHeight="1" x14ac:dyDescent="0.2">
      <c r="A43" s="12">
        <v>11</v>
      </c>
      <c r="B43" s="12" t="s">
        <v>60</v>
      </c>
      <c r="C43" s="69"/>
      <c r="D43" s="12" t="s">
        <v>6</v>
      </c>
      <c r="E43" s="7"/>
      <c r="F43" s="28">
        <f t="shared" si="6"/>
        <v>0</v>
      </c>
      <c r="G43" s="62">
        <f t="shared" si="1"/>
        <v>0</v>
      </c>
      <c r="H43" s="43" t="str">
        <f t="shared" si="5"/>
        <v/>
      </c>
      <c r="J43"/>
    </row>
    <row r="44" spans="1:10" ht="12.75" customHeight="1" x14ac:dyDescent="0.2">
      <c r="A44" s="12">
        <v>12</v>
      </c>
      <c r="B44" s="12" t="s">
        <v>61</v>
      </c>
      <c r="C44" s="71"/>
      <c r="D44" s="12" t="s">
        <v>6</v>
      </c>
      <c r="E44" s="7"/>
      <c r="F44" s="28">
        <f t="shared" si="6"/>
        <v>0</v>
      </c>
      <c r="G44" s="62">
        <f t="shared" si="1"/>
        <v>0</v>
      </c>
      <c r="H44" s="43" t="str">
        <f t="shared" si="5"/>
        <v/>
      </c>
      <c r="J44"/>
    </row>
    <row r="45" spans="1:10" ht="12.75" customHeight="1" x14ac:dyDescent="0.2">
      <c r="A45" s="12">
        <v>13</v>
      </c>
      <c r="B45" s="12" t="s">
        <v>62</v>
      </c>
      <c r="C45" s="71"/>
      <c r="D45" s="12" t="s">
        <v>6</v>
      </c>
      <c r="E45" s="7"/>
      <c r="F45" s="28">
        <f t="shared" si="6"/>
        <v>0</v>
      </c>
      <c r="G45" s="62">
        <f t="shared" si="1"/>
        <v>0</v>
      </c>
      <c r="H45" s="43" t="str">
        <f t="shared" si="5"/>
        <v/>
      </c>
      <c r="J45"/>
    </row>
    <row r="46" spans="1:10" ht="12.75" customHeight="1" x14ac:dyDescent="0.2">
      <c r="A46" s="12">
        <v>14</v>
      </c>
      <c r="B46" s="12" t="s">
        <v>63</v>
      </c>
      <c r="C46" s="71"/>
      <c r="D46" s="12" t="s">
        <v>6</v>
      </c>
      <c r="E46" s="7"/>
      <c r="F46" s="28">
        <f t="shared" si="6"/>
        <v>0</v>
      </c>
      <c r="G46" s="62">
        <f t="shared" si="1"/>
        <v>0</v>
      </c>
      <c r="H46" s="43" t="str">
        <f t="shared" si="5"/>
        <v/>
      </c>
      <c r="J46"/>
    </row>
    <row r="47" spans="1:10" ht="12.75" customHeight="1" x14ac:dyDescent="0.2">
      <c r="A47" s="12">
        <v>15</v>
      </c>
      <c r="B47" s="12" t="s">
        <v>64</v>
      </c>
      <c r="C47" s="71"/>
      <c r="D47" s="12" t="s">
        <v>6</v>
      </c>
      <c r="E47" s="7"/>
      <c r="F47" s="28">
        <f t="shared" si="6"/>
        <v>0</v>
      </c>
      <c r="G47" s="62">
        <f t="shared" si="1"/>
        <v>0</v>
      </c>
      <c r="H47" s="43" t="str">
        <f t="shared" si="5"/>
        <v/>
      </c>
      <c r="J47"/>
    </row>
    <row r="48" spans="1:10" ht="12.75" customHeight="1" x14ac:dyDescent="0.2">
      <c r="A48" s="12">
        <v>16</v>
      </c>
      <c r="B48" s="12" t="s">
        <v>65</v>
      </c>
      <c r="C48" s="71"/>
      <c r="D48" s="12" t="s">
        <v>6</v>
      </c>
      <c r="E48" s="7"/>
      <c r="F48" s="28">
        <f t="shared" si="6"/>
        <v>0</v>
      </c>
      <c r="G48" s="62">
        <f t="shared" si="1"/>
        <v>0</v>
      </c>
      <c r="H48" s="43" t="str">
        <f t="shared" si="5"/>
        <v/>
      </c>
      <c r="J48"/>
    </row>
    <row r="49" spans="1:10" ht="12.75" customHeight="1" x14ac:dyDescent="0.2">
      <c r="A49" s="12">
        <v>17</v>
      </c>
      <c r="B49" s="12" t="s">
        <v>66</v>
      </c>
      <c r="C49" s="71"/>
      <c r="D49" s="12" t="s">
        <v>6</v>
      </c>
      <c r="E49" s="7"/>
      <c r="F49" s="28">
        <f t="shared" si="6"/>
        <v>0</v>
      </c>
      <c r="G49" s="62">
        <f t="shared" si="1"/>
        <v>0</v>
      </c>
      <c r="H49" s="43" t="str">
        <f t="shared" si="5"/>
        <v/>
      </c>
      <c r="J49"/>
    </row>
    <row r="50" spans="1:10" ht="12.75" customHeight="1" x14ac:dyDescent="0.2">
      <c r="A50" s="12">
        <v>18</v>
      </c>
      <c r="B50" s="12" t="s">
        <v>67</v>
      </c>
      <c r="C50" s="71"/>
      <c r="D50" s="12" t="s">
        <v>6</v>
      </c>
      <c r="E50" s="7"/>
      <c r="F50" s="28">
        <f t="shared" si="6"/>
        <v>0</v>
      </c>
      <c r="G50" s="62">
        <f t="shared" si="1"/>
        <v>0</v>
      </c>
      <c r="H50" s="43" t="str">
        <f t="shared" si="5"/>
        <v/>
      </c>
      <c r="J50"/>
    </row>
    <row r="51" spans="1:10" ht="12.75" customHeight="1" x14ac:dyDescent="0.2">
      <c r="A51" s="12">
        <v>19</v>
      </c>
      <c r="B51" s="12" t="s">
        <v>68</v>
      </c>
      <c r="C51" s="72"/>
      <c r="D51" s="12" t="s">
        <v>6</v>
      </c>
      <c r="E51" s="7"/>
      <c r="F51" s="28">
        <f t="shared" si="6"/>
        <v>0</v>
      </c>
      <c r="G51" s="62">
        <f t="shared" si="1"/>
        <v>0</v>
      </c>
      <c r="H51" s="43" t="str">
        <f t="shared" si="5"/>
        <v/>
      </c>
      <c r="J51"/>
    </row>
    <row r="52" spans="1:10" ht="12.75" customHeight="1" x14ac:dyDescent="0.2">
      <c r="A52" s="12">
        <v>20</v>
      </c>
      <c r="B52" s="12" t="s">
        <v>69</v>
      </c>
      <c r="C52" s="72"/>
      <c r="D52" s="12" t="s">
        <v>6</v>
      </c>
      <c r="E52" s="7"/>
      <c r="F52" s="28">
        <f t="shared" si="6"/>
        <v>0</v>
      </c>
      <c r="G52" s="62">
        <f t="shared" si="1"/>
        <v>0</v>
      </c>
      <c r="H52" s="43" t="str">
        <f t="shared" si="5"/>
        <v/>
      </c>
      <c r="J52"/>
    </row>
    <row r="53" spans="1:10" ht="12.75" customHeight="1" x14ac:dyDescent="0.2">
      <c r="A53" s="12">
        <v>21</v>
      </c>
      <c r="B53" s="12" t="s">
        <v>130</v>
      </c>
      <c r="C53" s="71"/>
      <c r="D53" s="12" t="s">
        <v>6</v>
      </c>
      <c r="E53" s="7"/>
      <c r="F53" s="28">
        <f t="shared" si="6"/>
        <v>0</v>
      </c>
      <c r="G53" s="62">
        <f t="shared" si="1"/>
        <v>0</v>
      </c>
      <c r="H53" s="43" t="str">
        <f t="shared" si="5"/>
        <v/>
      </c>
      <c r="J53"/>
    </row>
    <row r="54" spans="1:10" ht="12.75" customHeight="1" x14ac:dyDescent="0.2">
      <c r="A54" s="12">
        <v>22</v>
      </c>
      <c r="B54" s="12" t="s">
        <v>70</v>
      </c>
      <c r="C54" s="71"/>
      <c r="D54" s="12" t="s">
        <v>6</v>
      </c>
      <c r="E54" s="7"/>
      <c r="F54" s="28">
        <f t="shared" si="6"/>
        <v>0</v>
      </c>
      <c r="G54" s="62">
        <f t="shared" si="1"/>
        <v>0</v>
      </c>
      <c r="H54" s="43" t="str">
        <f t="shared" si="5"/>
        <v/>
      </c>
      <c r="J54"/>
    </row>
    <row r="55" spans="1:10" ht="12.75" customHeight="1" x14ac:dyDescent="0.2">
      <c r="A55" s="12">
        <v>23</v>
      </c>
      <c r="B55" s="12" t="s">
        <v>135</v>
      </c>
      <c r="C55" s="71"/>
      <c r="D55" s="12" t="s">
        <v>6</v>
      </c>
      <c r="E55" s="7"/>
      <c r="F55" s="28">
        <f t="shared" si="6"/>
        <v>0</v>
      </c>
      <c r="G55" s="62">
        <f t="shared" si="1"/>
        <v>0</v>
      </c>
      <c r="H55" s="43" t="str">
        <f t="shared" si="5"/>
        <v/>
      </c>
      <c r="J55"/>
    </row>
    <row r="56" spans="1:10" ht="12.75" customHeight="1" x14ac:dyDescent="0.2">
      <c r="A56" s="12">
        <v>24</v>
      </c>
      <c r="B56" s="12" t="s">
        <v>71</v>
      </c>
      <c r="C56" s="71"/>
      <c r="D56" s="12" t="s">
        <v>4</v>
      </c>
      <c r="E56" s="7"/>
      <c r="F56" s="28">
        <f t="shared" si="6"/>
        <v>0</v>
      </c>
      <c r="G56" s="62">
        <f t="shared" si="1"/>
        <v>0</v>
      </c>
      <c r="H56" s="43" t="str">
        <f t="shared" si="5"/>
        <v/>
      </c>
      <c r="J56"/>
    </row>
    <row r="57" spans="1:10" ht="12.75" customHeight="1" x14ac:dyDescent="0.2">
      <c r="A57" s="12">
        <v>25</v>
      </c>
      <c r="B57" s="12" t="s">
        <v>72</v>
      </c>
      <c r="C57" s="71"/>
      <c r="D57" s="12" t="s">
        <v>4</v>
      </c>
      <c r="E57" s="7"/>
      <c r="F57" s="28">
        <f t="shared" si="6"/>
        <v>0</v>
      </c>
      <c r="G57" s="62">
        <f t="shared" si="1"/>
        <v>0</v>
      </c>
      <c r="H57" s="43" t="str">
        <f t="shared" si="5"/>
        <v/>
      </c>
      <c r="J57"/>
    </row>
    <row r="58" spans="1:10" ht="12.75" customHeight="1" x14ac:dyDescent="0.2">
      <c r="A58" s="12">
        <v>26</v>
      </c>
      <c r="B58" s="12" t="s">
        <v>73</v>
      </c>
      <c r="C58" s="71"/>
      <c r="D58" s="12" t="s">
        <v>4</v>
      </c>
      <c r="E58" s="7"/>
      <c r="F58" s="28">
        <f t="shared" si="6"/>
        <v>0</v>
      </c>
      <c r="G58" s="62">
        <f t="shared" si="1"/>
        <v>0</v>
      </c>
      <c r="H58" s="43" t="str">
        <f t="shared" si="5"/>
        <v/>
      </c>
      <c r="J58"/>
    </row>
    <row r="59" spans="1:10" ht="12.75" customHeight="1" x14ac:dyDescent="0.2">
      <c r="A59" s="12">
        <v>27</v>
      </c>
      <c r="B59" s="12" t="s">
        <v>74</v>
      </c>
      <c r="C59" s="60"/>
      <c r="D59" s="12" t="s">
        <v>4</v>
      </c>
      <c r="E59" s="7"/>
      <c r="F59" s="28">
        <f t="shared" si="6"/>
        <v>0</v>
      </c>
      <c r="G59" s="62">
        <f t="shared" si="1"/>
        <v>0</v>
      </c>
      <c r="H59" s="43" t="str">
        <f t="shared" si="5"/>
        <v/>
      </c>
      <c r="J59"/>
    </row>
    <row r="60" spans="1:10" ht="12.75" customHeight="1" x14ac:dyDescent="0.2">
      <c r="A60" s="12">
        <v>28</v>
      </c>
      <c r="B60" s="12" t="s">
        <v>75</v>
      </c>
      <c r="C60" s="60"/>
      <c r="D60" s="12" t="s">
        <v>4</v>
      </c>
      <c r="E60" s="7"/>
      <c r="F60" s="28">
        <f t="shared" si="6"/>
        <v>0</v>
      </c>
      <c r="G60" s="62">
        <f t="shared" si="1"/>
        <v>0</v>
      </c>
      <c r="H60" s="43" t="str">
        <f t="shared" si="5"/>
        <v/>
      </c>
      <c r="J60"/>
    </row>
    <row r="61" spans="1:10" ht="12.75" customHeight="1" x14ac:dyDescent="0.2">
      <c r="A61" s="12">
        <v>29</v>
      </c>
      <c r="B61" s="12" t="s">
        <v>76</v>
      </c>
      <c r="C61" s="60"/>
      <c r="D61" s="12" t="s">
        <v>4</v>
      </c>
      <c r="E61" s="7"/>
      <c r="F61" s="28">
        <f t="shared" si="6"/>
        <v>0</v>
      </c>
      <c r="G61" s="62">
        <f t="shared" si="1"/>
        <v>0</v>
      </c>
      <c r="H61" s="43" t="str">
        <f t="shared" si="5"/>
        <v/>
      </c>
      <c r="J61"/>
    </row>
    <row r="62" spans="1:10" ht="12.75" customHeight="1" x14ac:dyDescent="0.2">
      <c r="A62" s="12">
        <v>30</v>
      </c>
      <c r="B62" s="12" t="s">
        <v>77</v>
      </c>
      <c r="C62" s="60"/>
      <c r="D62" s="12" t="s">
        <v>4</v>
      </c>
      <c r="E62" s="7"/>
      <c r="F62" s="28">
        <f t="shared" si="6"/>
        <v>0</v>
      </c>
      <c r="G62" s="62">
        <f t="shared" si="1"/>
        <v>0</v>
      </c>
      <c r="H62" s="43" t="str">
        <f t="shared" si="5"/>
        <v/>
      </c>
      <c r="J62"/>
    </row>
    <row r="63" spans="1:10" ht="12.75" customHeight="1" x14ac:dyDescent="0.2">
      <c r="A63" s="12">
        <v>31</v>
      </c>
      <c r="B63" s="12" t="s">
        <v>78</v>
      </c>
      <c r="C63" s="60"/>
      <c r="D63" s="12" t="s">
        <v>4</v>
      </c>
      <c r="E63" s="7"/>
      <c r="F63" s="28">
        <f t="shared" si="6"/>
        <v>0</v>
      </c>
      <c r="G63" s="62">
        <f t="shared" si="1"/>
        <v>0</v>
      </c>
      <c r="H63" s="43" t="str">
        <f t="shared" si="5"/>
        <v/>
      </c>
      <c r="J63"/>
    </row>
    <row r="64" spans="1:10" ht="12.75" customHeight="1" x14ac:dyDescent="0.2">
      <c r="A64" s="12">
        <v>32</v>
      </c>
      <c r="B64" s="12" t="s">
        <v>79</v>
      </c>
      <c r="C64" s="60"/>
      <c r="D64" s="12" t="s">
        <v>4</v>
      </c>
      <c r="E64" s="7"/>
      <c r="F64" s="28">
        <f t="shared" si="6"/>
        <v>0</v>
      </c>
      <c r="G64" s="62">
        <f t="shared" si="1"/>
        <v>0</v>
      </c>
      <c r="H64" s="43" t="str">
        <f t="shared" si="5"/>
        <v/>
      </c>
      <c r="J64"/>
    </row>
    <row r="65" spans="1:10" ht="12.75" customHeight="1" x14ac:dyDescent="0.2">
      <c r="A65" s="12">
        <v>33</v>
      </c>
      <c r="B65" s="12" t="s">
        <v>80</v>
      </c>
      <c r="C65" s="60"/>
      <c r="D65" s="12" t="s">
        <v>4</v>
      </c>
      <c r="E65" s="7"/>
      <c r="F65" s="28">
        <f t="shared" si="6"/>
        <v>0</v>
      </c>
      <c r="G65" s="62">
        <f t="shared" si="1"/>
        <v>0</v>
      </c>
      <c r="H65" s="43" t="str">
        <f t="shared" si="5"/>
        <v/>
      </c>
      <c r="J65"/>
    </row>
    <row r="66" spans="1:10" ht="12.75" customHeight="1" x14ac:dyDescent="0.2">
      <c r="A66" s="12">
        <v>34</v>
      </c>
      <c r="B66" s="12" t="s">
        <v>81</v>
      </c>
      <c r="C66" s="60"/>
      <c r="D66" s="12" t="s">
        <v>4</v>
      </c>
      <c r="E66" s="7"/>
      <c r="F66" s="28">
        <f t="shared" si="6"/>
        <v>0</v>
      </c>
      <c r="G66" s="62">
        <f t="shared" si="1"/>
        <v>0</v>
      </c>
      <c r="H66" s="43" t="str">
        <f t="shared" si="5"/>
        <v/>
      </c>
      <c r="J66"/>
    </row>
    <row r="67" spans="1:10" ht="12.75" customHeight="1" x14ac:dyDescent="0.2">
      <c r="A67" s="12">
        <v>35</v>
      </c>
      <c r="B67" s="12" t="s">
        <v>82</v>
      </c>
      <c r="C67" s="60"/>
      <c r="D67" s="12" t="s">
        <v>4</v>
      </c>
      <c r="E67" s="7"/>
      <c r="F67" s="28">
        <f t="shared" si="6"/>
        <v>0</v>
      </c>
      <c r="G67" s="62">
        <f t="shared" si="1"/>
        <v>0</v>
      </c>
      <c r="H67" s="43" t="str">
        <f t="shared" si="5"/>
        <v/>
      </c>
      <c r="J67"/>
    </row>
    <row r="68" spans="1:10" ht="12.75" customHeight="1" x14ac:dyDescent="0.2">
      <c r="A68" s="12">
        <v>36</v>
      </c>
      <c r="B68" s="12" t="s">
        <v>83</v>
      </c>
      <c r="C68" s="60"/>
      <c r="D68" s="12" t="s">
        <v>4</v>
      </c>
      <c r="E68" s="7"/>
      <c r="F68" s="28">
        <f t="shared" si="6"/>
        <v>0</v>
      </c>
      <c r="G68" s="62">
        <f t="shared" si="1"/>
        <v>0</v>
      </c>
      <c r="H68" s="43" t="str">
        <f t="shared" si="5"/>
        <v/>
      </c>
      <c r="J68"/>
    </row>
    <row r="69" spans="1:10" ht="12.75" customHeight="1" x14ac:dyDescent="0.2">
      <c r="A69" s="12">
        <v>37</v>
      </c>
      <c r="B69" s="12" t="s">
        <v>84</v>
      </c>
      <c r="C69" s="60"/>
      <c r="D69" s="12" t="s">
        <v>4</v>
      </c>
      <c r="E69" s="7"/>
      <c r="F69" s="28">
        <f t="shared" si="6"/>
        <v>0</v>
      </c>
      <c r="G69" s="62">
        <f t="shared" si="1"/>
        <v>0</v>
      </c>
      <c r="H69" s="43" t="str">
        <f t="shared" si="5"/>
        <v/>
      </c>
      <c r="J69"/>
    </row>
    <row r="70" spans="1:10" ht="12.75" customHeight="1" x14ac:dyDescent="0.2">
      <c r="A70" s="12">
        <v>38</v>
      </c>
      <c r="B70" s="12" t="s">
        <v>85</v>
      </c>
      <c r="C70" s="60"/>
      <c r="D70" s="12" t="s">
        <v>4</v>
      </c>
      <c r="E70" s="7"/>
      <c r="F70" s="28">
        <f t="shared" si="6"/>
        <v>0</v>
      </c>
      <c r="G70" s="62">
        <f t="shared" si="1"/>
        <v>0</v>
      </c>
      <c r="H70" s="43" t="str">
        <f t="shared" si="5"/>
        <v/>
      </c>
      <c r="J70"/>
    </row>
    <row r="71" spans="1:10" ht="12.75" customHeight="1" x14ac:dyDescent="0.2">
      <c r="A71" s="12">
        <v>39</v>
      </c>
      <c r="B71" s="12" t="s">
        <v>86</v>
      </c>
      <c r="C71" s="60"/>
      <c r="D71" s="12" t="s">
        <v>4</v>
      </c>
      <c r="E71" s="7"/>
      <c r="F71" s="28">
        <f t="shared" si="6"/>
        <v>0</v>
      </c>
      <c r="G71" s="62">
        <f t="shared" ref="G71:G222" si="7">C71</f>
        <v>0</v>
      </c>
      <c r="H71" s="43" t="str">
        <f t="shared" si="5"/>
        <v/>
      </c>
      <c r="J71"/>
    </row>
    <row r="72" spans="1:10" ht="12.75" customHeight="1" x14ac:dyDescent="0.2">
      <c r="A72" s="12">
        <v>40</v>
      </c>
      <c r="B72" s="12" t="s">
        <v>87</v>
      </c>
      <c r="C72" s="60"/>
      <c r="D72" s="12" t="s">
        <v>4</v>
      </c>
      <c r="E72" s="7"/>
      <c r="F72" s="28">
        <f t="shared" si="6"/>
        <v>0</v>
      </c>
      <c r="G72" s="62">
        <f t="shared" si="7"/>
        <v>0</v>
      </c>
      <c r="H72" s="43" t="str">
        <f t="shared" si="5"/>
        <v/>
      </c>
      <c r="J72"/>
    </row>
    <row r="73" spans="1:10" ht="12.75" customHeight="1" x14ac:dyDescent="0.2">
      <c r="A73" s="12">
        <v>41</v>
      </c>
      <c r="B73" s="12" t="s">
        <v>88</v>
      </c>
      <c r="C73" s="60"/>
      <c r="D73" s="12" t="s">
        <v>4</v>
      </c>
      <c r="E73" s="7"/>
      <c r="F73" s="28">
        <f t="shared" si="6"/>
        <v>0</v>
      </c>
      <c r="G73" s="62">
        <f t="shared" si="7"/>
        <v>0</v>
      </c>
      <c r="H73" s="43" t="str">
        <f t="shared" si="5"/>
        <v/>
      </c>
      <c r="J73"/>
    </row>
    <row r="74" spans="1:10" ht="12.75" customHeight="1" x14ac:dyDescent="0.2">
      <c r="A74" s="12">
        <v>42</v>
      </c>
      <c r="B74" s="12" t="s">
        <v>89</v>
      </c>
      <c r="C74" s="60"/>
      <c r="D74" s="12" t="s">
        <v>4</v>
      </c>
      <c r="E74" s="7"/>
      <c r="F74" s="28">
        <f t="shared" si="6"/>
        <v>0</v>
      </c>
      <c r="G74" s="62">
        <f t="shared" si="7"/>
        <v>0</v>
      </c>
      <c r="H74" s="43" t="str">
        <f t="shared" si="5"/>
        <v/>
      </c>
      <c r="J74"/>
    </row>
    <row r="75" spans="1:10" ht="12.75" customHeight="1" x14ac:dyDescent="0.2">
      <c r="A75" s="12">
        <v>43</v>
      </c>
      <c r="B75" s="12" t="s">
        <v>90</v>
      </c>
      <c r="C75" s="60"/>
      <c r="D75" s="12" t="s">
        <v>4</v>
      </c>
      <c r="E75" s="7"/>
      <c r="F75" s="28">
        <f t="shared" si="6"/>
        <v>0</v>
      </c>
      <c r="G75" s="62">
        <f t="shared" si="7"/>
        <v>0</v>
      </c>
      <c r="H75" s="43" t="str">
        <f t="shared" si="5"/>
        <v/>
      </c>
      <c r="J75"/>
    </row>
    <row r="76" spans="1:10" ht="12.75" customHeight="1" x14ac:dyDescent="0.2">
      <c r="A76" s="12">
        <v>44</v>
      </c>
      <c r="B76" s="12" t="s">
        <v>91</v>
      </c>
      <c r="C76" s="60"/>
      <c r="D76" s="12" t="s">
        <v>4</v>
      </c>
      <c r="E76" s="7"/>
      <c r="F76" s="28">
        <f t="shared" si="6"/>
        <v>0</v>
      </c>
      <c r="G76" s="62">
        <f t="shared" si="7"/>
        <v>0</v>
      </c>
      <c r="H76" s="43" t="str">
        <f t="shared" si="5"/>
        <v/>
      </c>
      <c r="J76"/>
    </row>
    <row r="77" spans="1:10" ht="12.75" customHeight="1" x14ac:dyDescent="0.2">
      <c r="A77" s="12">
        <v>45</v>
      </c>
      <c r="B77" s="12" t="s">
        <v>92</v>
      </c>
      <c r="C77" s="60"/>
      <c r="D77" s="12" t="s">
        <v>4</v>
      </c>
      <c r="E77" s="7"/>
      <c r="F77" s="28">
        <f t="shared" si="6"/>
        <v>0</v>
      </c>
      <c r="G77" s="62">
        <f t="shared" si="7"/>
        <v>0</v>
      </c>
      <c r="H77" s="43" t="str">
        <f t="shared" si="5"/>
        <v/>
      </c>
      <c r="J77"/>
    </row>
    <row r="78" spans="1:10" ht="12.75" customHeight="1" x14ac:dyDescent="0.2">
      <c r="A78" s="12">
        <v>46</v>
      </c>
      <c r="B78" s="12" t="s">
        <v>93</v>
      </c>
      <c r="C78" s="60"/>
      <c r="D78" s="12" t="s">
        <v>4</v>
      </c>
      <c r="E78" s="7"/>
      <c r="F78" s="28">
        <f t="shared" si="6"/>
        <v>0</v>
      </c>
      <c r="G78" s="62">
        <f t="shared" si="7"/>
        <v>0</v>
      </c>
      <c r="H78" s="43" t="str">
        <f t="shared" si="5"/>
        <v/>
      </c>
      <c r="J78"/>
    </row>
    <row r="79" spans="1:10" ht="12.75" customHeight="1" x14ac:dyDescent="0.2">
      <c r="A79" s="12">
        <v>47</v>
      </c>
      <c r="B79" s="12" t="s">
        <v>94</v>
      </c>
      <c r="C79" s="60"/>
      <c r="D79" s="12" t="s">
        <v>4</v>
      </c>
      <c r="E79" s="7"/>
      <c r="F79" s="28">
        <f t="shared" si="6"/>
        <v>0</v>
      </c>
      <c r="G79" s="62">
        <f t="shared" si="7"/>
        <v>0</v>
      </c>
      <c r="H79" s="43" t="str">
        <f t="shared" si="5"/>
        <v/>
      </c>
      <c r="J79"/>
    </row>
    <row r="80" spans="1:10" ht="12.75" customHeight="1" x14ac:dyDescent="0.2">
      <c r="A80" s="12">
        <v>48</v>
      </c>
      <c r="B80" s="12" t="s">
        <v>95</v>
      </c>
      <c r="C80" s="60"/>
      <c r="D80" s="12" t="s">
        <v>4</v>
      </c>
      <c r="E80" s="7"/>
      <c r="F80" s="28">
        <f t="shared" si="6"/>
        <v>0</v>
      </c>
      <c r="G80" s="62">
        <f t="shared" si="7"/>
        <v>0</v>
      </c>
      <c r="H80" s="43" t="str">
        <f t="shared" si="5"/>
        <v/>
      </c>
      <c r="J80"/>
    </row>
    <row r="81" spans="1:10" ht="12.75" customHeight="1" x14ac:dyDescent="0.2">
      <c r="A81" s="12">
        <v>49</v>
      </c>
      <c r="B81" s="12" t="s">
        <v>96</v>
      </c>
      <c r="C81" s="60"/>
      <c r="D81" s="12" t="s">
        <v>4</v>
      </c>
      <c r="E81" s="7"/>
      <c r="F81" s="28">
        <f t="shared" si="6"/>
        <v>0</v>
      </c>
      <c r="G81" s="62">
        <f t="shared" si="7"/>
        <v>0</v>
      </c>
      <c r="H81" s="43" t="str">
        <f t="shared" si="5"/>
        <v/>
      </c>
      <c r="J81"/>
    </row>
    <row r="82" spans="1:10" ht="12.75" customHeight="1" x14ac:dyDescent="0.2">
      <c r="A82" s="12">
        <v>50</v>
      </c>
      <c r="B82" s="12" t="s">
        <v>97</v>
      </c>
      <c r="C82" s="60"/>
      <c r="D82" s="12" t="s">
        <v>4</v>
      </c>
      <c r="E82" s="7"/>
      <c r="F82" s="28">
        <f t="shared" si="6"/>
        <v>0</v>
      </c>
      <c r="G82" s="62">
        <f t="shared" si="7"/>
        <v>0</v>
      </c>
      <c r="H82" s="43" t="str">
        <f t="shared" si="5"/>
        <v/>
      </c>
      <c r="J82"/>
    </row>
    <row r="83" spans="1:10" ht="12.75" customHeight="1" x14ac:dyDescent="0.2">
      <c r="A83" s="12">
        <v>51</v>
      </c>
      <c r="B83" s="12" t="s">
        <v>133</v>
      </c>
      <c r="C83" s="60"/>
      <c r="D83" s="12" t="s">
        <v>4</v>
      </c>
      <c r="E83" s="7"/>
      <c r="F83" s="28">
        <f t="shared" si="6"/>
        <v>0</v>
      </c>
      <c r="G83" s="62">
        <f t="shared" si="7"/>
        <v>0</v>
      </c>
      <c r="H83" s="43" t="str">
        <f t="shared" si="5"/>
        <v/>
      </c>
      <c r="J83"/>
    </row>
    <row r="84" spans="1:10" ht="12.75" customHeight="1" x14ac:dyDescent="0.2">
      <c r="A84" s="12">
        <v>52</v>
      </c>
      <c r="B84" s="12" t="s">
        <v>98</v>
      </c>
      <c r="C84" s="60"/>
      <c r="D84" s="12" t="s">
        <v>4</v>
      </c>
      <c r="E84" s="7"/>
      <c r="F84" s="28">
        <f t="shared" si="6"/>
        <v>0</v>
      </c>
      <c r="G84" s="62">
        <f t="shared" si="7"/>
        <v>0</v>
      </c>
      <c r="H84" s="43" t="str">
        <f t="shared" si="5"/>
        <v/>
      </c>
      <c r="J84"/>
    </row>
    <row r="85" spans="1:10" ht="12.75" customHeight="1" x14ac:dyDescent="0.2">
      <c r="A85" s="12">
        <v>53</v>
      </c>
      <c r="B85" s="12" t="s">
        <v>99</v>
      </c>
      <c r="C85" s="60"/>
      <c r="D85" s="12" t="s">
        <v>4</v>
      </c>
      <c r="E85" s="7"/>
      <c r="F85" s="28">
        <f t="shared" si="6"/>
        <v>0</v>
      </c>
      <c r="G85" s="62">
        <f t="shared" si="7"/>
        <v>0</v>
      </c>
      <c r="H85" s="43" t="str">
        <f t="shared" si="5"/>
        <v/>
      </c>
      <c r="J85"/>
    </row>
    <row r="86" spans="1:10" ht="12.75" customHeight="1" x14ac:dyDescent="0.2">
      <c r="A86" s="12">
        <v>54</v>
      </c>
      <c r="B86" s="12" t="s">
        <v>100</v>
      </c>
      <c r="C86" s="60"/>
      <c r="D86" s="12" t="s">
        <v>4</v>
      </c>
      <c r="E86" s="7"/>
      <c r="F86" s="28">
        <f t="shared" si="6"/>
        <v>0</v>
      </c>
      <c r="G86" s="62">
        <f t="shared" si="7"/>
        <v>0</v>
      </c>
      <c r="H86" s="43" t="str">
        <f t="shared" si="5"/>
        <v/>
      </c>
      <c r="J86"/>
    </row>
    <row r="87" spans="1:10" ht="12.75" customHeight="1" x14ac:dyDescent="0.2">
      <c r="A87" s="12">
        <v>55</v>
      </c>
      <c r="B87" s="12" t="s">
        <v>101</v>
      </c>
      <c r="C87" s="60"/>
      <c r="D87" s="12" t="s">
        <v>4</v>
      </c>
      <c r="E87" s="7"/>
      <c r="F87" s="28">
        <f t="shared" si="6"/>
        <v>0</v>
      </c>
      <c r="G87" s="62">
        <f t="shared" si="7"/>
        <v>0</v>
      </c>
      <c r="H87" s="43" t="str">
        <f t="shared" si="5"/>
        <v/>
      </c>
      <c r="J87"/>
    </row>
    <row r="88" spans="1:10" ht="12.75" customHeight="1" x14ac:dyDescent="0.2">
      <c r="A88" s="12">
        <v>56</v>
      </c>
      <c r="B88" s="12" t="s">
        <v>102</v>
      </c>
      <c r="C88" s="60"/>
      <c r="D88" s="12" t="s">
        <v>4</v>
      </c>
      <c r="E88" s="7"/>
      <c r="F88" s="28">
        <f t="shared" si="6"/>
        <v>0</v>
      </c>
      <c r="G88" s="62">
        <f t="shared" si="7"/>
        <v>0</v>
      </c>
      <c r="H88" s="43" t="str">
        <f t="shared" si="5"/>
        <v/>
      </c>
      <c r="J88"/>
    </row>
    <row r="89" spans="1:10" ht="12.75" customHeight="1" x14ac:dyDescent="0.2">
      <c r="A89" s="12">
        <v>57</v>
      </c>
      <c r="B89" s="12" t="s">
        <v>103</v>
      </c>
      <c r="C89" s="60"/>
      <c r="D89" s="12" t="s">
        <v>4</v>
      </c>
      <c r="E89" s="7"/>
      <c r="F89" s="28">
        <f t="shared" si="6"/>
        <v>0</v>
      </c>
      <c r="G89" s="62">
        <f t="shared" si="7"/>
        <v>0</v>
      </c>
      <c r="H89" s="43" t="str">
        <f t="shared" si="5"/>
        <v/>
      </c>
      <c r="J89"/>
    </row>
    <row r="90" spans="1:10" ht="12.75" customHeight="1" x14ac:dyDescent="0.2">
      <c r="A90" s="12">
        <v>58</v>
      </c>
      <c r="B90" s="12" t="s">
        <v>104</v>
      </c>
      <c r="C90" s="60"/>
      <c r="D90" s="12" t="s">
        <v>4</v>
      </c>
      <c r="E90" s="7"/>
      <c r="F90" s="28">
        <f t="shared" si="6"/>
        <v>0</v>
      </c>
      <c r="G90" s="62">
        <f t="shared" si="7"/>
        <v>0</v>
      </c>
      <c r="H90" s="43" t="str">
        <f t="shared" si="5"/>
        <v/>
      </c>
      <c r="J90"/>
    </row>
    <row r="91" spans="1:10" ht="12.75" customHeight="1" x14ac:dyDescent="0.2">
      <c r="A91" s="12">
        <v>59</v>
      </c>
      <c r="B91" s="12" t="s">
        <v>105</v>
      </c>
      <c r="C91" s="60"/>
      <c r="D91" s="12" t="s">
        <v>4</v>
      </c>
      <c r="E91" s="7"/>
      <c r="F91" s="28">
        <f t="shared" si="6"/>
        <v>0</v>
      </c>
      <c r="G91" s="62">
        <f t="shared" si="7"/>
        <v>0</v>
      </c>
      <c r="H91" s="43" t="str">
        <f t="shared" si="5"/>
        <v/>
      </c>
      <c r="J91"/>
    </row>
    <row r="92" spans="1:10" ht="12.75" customHeight="1" x14ac:dyDescent="0.2">
      <c r="A92" s="12">
        <v>60</v>
      </c>
      <c r="B92" s="12" t="s">
        <v>106</v>
      </c>
      <c r="C92" s="60"/>
      <c r="D92" s="12" t="s">
        <v>4</v>
      </c>
      <c r="E92" s="7"/>
      <c r="F92" s="28">
        <f t="shared" si="6"/>
        <v>0</v>
      </c>
      <c r="G92" s="62">
        <f t="shared" si="7"/>
        <v>0</v>
      </c>
      <c r="H92" s="43" t="str">
        <f t="shared" si="5"/>
        <v/>
      </c>
      <c r="J92"/>
    </row>
    <row r="93" spans="1:10" ht="12.75" customHeight="1" x14ac:dyDescent="0.2">
      <c r="A93" s="12">
        <v>61</v>
      </c>
      <c r="B93" s="12" t="s">
        <v>107</v>
      </c>
      <c r="C93" s="60"/>
      <c r="D93" s="12" t="s">
        <v>4</v>
      </c>
      <c r="E93" s="7"/>
      <c r="F93" s="28">
        <f t="shared" si="6"/>
        <v>0</v>
      </c>
      <c r="G93" s="62">
        <f t="shared" si="7"/>
        <v>0</v>
      </c>
      <c r="H93" s="43" t="str">
        <f t="shared" si="5"/>
        <v/>
      </c>
      <c r="J93"/>
    </row>
    <row r="94" spans="1:10" ht="12.75" customHeight="1" x14ac:dyDescent="0.2">
      <c r="A94" s="12">
        <v>62</v>
      </c>
      <c r="B94" s="12" t="s">
        <v>108</v>
      </c>
      <c r="C94" s="60"/>
      <c r="D94" s="12" t="s">
        <v>4</v>
      </c>
      <c r="E94" s="7"/>
      <c r="F94" s="28">
        <f t="shared" si="6"/>
        <v>0</v>
      </c>
      <c r="G94" s="62">
        <f t="shared" si="7"/>
        <v>0</v>
      </c>
      <c r="H94" s="43" t="str">
        <f t="shared" si="5"/>
        <v/>
      </c>
      <c r="J94"/>
    </row>
    <row r="95" spans="1:10" ht="12.75" customHeight="1" x14ac:dyDescent="0.2">
      <c r="A95" s="12">
        <v>63</v>
      </c>
      <c r="B95" s="12" t="s">
        <v>109</v>
      </c>
      <c r="C95" s="60"/>
      <c r="D95" s="12" t="s">
        <v>4</v>
      </c>
      <c r="E95" s="7"/>
      <c r="F95" s="28">
        <f t="shared" si="6"/>
        <v>0</v>
      </c>
      <c r="G95" s="62">
        <f t="shared" si="7"/>
        <v>0</v>
      </c>
      <c r="H95" s="43" t="str">
        <f t="shared" si="5"/>
        <v/>
      </c>
      <c r="J95"/>
    </row>
    <row r="96" spans="1:10" ht="12.75" customHeight="1" x14ac:dyDescent="0.2">
      <c r="A96" s="12">
        <v>64</v>
      </c>
      <c r="B96" s="12" t="s">
        <v>110</v>
      </c>
      <c r="C96" s="60"/>
      <c r="D96" s="12" t="s">
        <v>4</v>
      </c>
      <c r="E96" s="7"/>
      <c r="F96" s="28">
        <f t="shared" si="6"/>
        <v>0</v>
      </c>
      <c r="G96" s="62">
        <f t="shared" si="7"/>
        <v>0</v>
      </c>
      <c r="H96" s="43" t="str">
        <f t="shared" si="5"/>
        <v/>
      </c>
      <c r="J96"/>
    </row>
    <row r="97" spans="1:10" ht="12.75" customHeight="1" x14ac:dyDescent="0.2">
      <c r="A97" s="12">
        <v>65</v>
      </c>
      <c r="B97" s="12" t="s">
        <v>111</v>
      </c>
      <c r="C97" s="60"/>
      <c r="D97" s="12" t="s">
        <v>4</v>
      </c>
      <c r="E97" s="7"/>
      <c r="F97" s="28">
        <f t="shared" si="6"/>
        <v>0</v>
      </c>
      <c r="G97" s="62">
        <f t="shared" si="7"/>
        <v>0</v>
      </c>
      <c r="H97" s="43" t="str">
        <f t="shared" ref="H97:H118" si="8">IF(OR(C97&lt;&gt;"",C97&lt;&gt;0),G97*E97,"")</f>
        <v/>
      </c>
      <c r="J97"/>
    </row>
    <row r="98" spans="1:10" ht="12.75" customHeight="1" x14ac:dyDescent="0.2">
      <c r="A98" s="12">
        <v>66</v>
      </c>
      <c r="B98" s="12" t="s">
        <v>112</v>
      </c>
      <c r="C98" s="60"/>
      <c r="D98" s="12" t="s">
        <v>4</v>
      </c>
      <c r="E98" s="7"/>
      <c r="F98" s="28">
        <f t="shared" ref="F98" si="9">+E98*C98</f>
        <v>0</v>
      </c>
      <c r="G98" s="62">
        <f t="shared" si="7"/>
        <v>0</v>
      </c>
      <c r="H98" s="43" t="str">
        <f t="shared" si="8"/>
        <v/>
      </c>
      <c r="J98"/>
    </row>
    <row r="99" spans="1:10" ht="12.75" customHeight="1" x14ac:dyDescent="0.2">
      <c r="A99" s="12">
        <v>67</v>
      </c>
      <c r="B99" s="12" t="s">
        <v>113</v>
      </c>
      <c r="C99" s="60"/>
      <c r="D99" s="12" t="s">
        <v>4</v>
      </c>
      <c r="E99" s="7"/>
      <c r="F99" s="28">
        <f t="shared" si="6"/>
        <v>0</v>
      </c>
      <c r="G99" s="62">
        <f t="shared" si="7"/>
        <v>0</v>
      </c>
      <c r="H99" s="43" t="str">
        <f t="shared" si="8"/>
        <v/>
      </c>
      <c r="J99"/>
    </row>
    <row r="100" spans="1:10" ht="12.75" customHeight="1" x14ac:dyDescent="0.2">
      <c r="A100" s="12">
        <v>68</v>
      </c>
      <c r="B100" s="12" t="s">
        <v>114</v>
      </c>
      <c r="C100" s="60"/>
      <c r="D100" s="12" t="s">
        <v>4</v>
      </c>
      <c r="E100" s="7"/>
      <c r="F100" s="28">
        <f t="shared" ref="F100:F118" si="10">+E100*C100</f>
        <v>0</v>
      </c>
      <c r="G100" s="62">
        <f t="shared" si="7"/>
        <v>0</v>
      </c>
      <c r="H100" s="43" t="str">
        <f t="shared" si="8"/>
        <v/>
      </c>
      <c r="J100"/>
    </row>
    <row r="101" spans="1:10" ht="12.75" customHeight="1" x14ac:dyDescent="0.2">
      <c r="A101" s="12">
        <v>69</v>
      </c>
      <c r="B101" s="12" t="s">
        <v>115</v>
      </c>
      <c r="C101" s="60"/>
      <c r="D101" s="12" t="s">
        <v>4</v>
      </c>
      <c r="E101" s="7"/>
      <c r="F101" s="28">
        <f t="shared" si="10"/>
        <v>0</v>
      </c>
      <c r="G101" s="62">
        <f t="shared" si="7"/>
        <v>0</v>
      </c>
      <c r="H101" s="43" t="str">
        <f t="shared" si="8"/>
        <v/>
      </c>
      <c r="J101"/>
    </row>
    <row r="102" spans="1:10" ht="12.75" customHeight="1" x14ac:dyDescent="0.2">
      <c r="A102" s="12">
        <v>70</v>
      </c>
      <c r="B102" s="12" t="s">
        <v>116</v>
      </c>
      <c r="C102" s="60"/>
      <c r="D102" s="12" t="s">
        <v>4</v>
      </c>
      <c r="E102" s="7"/>
      <c r="F102" s="28">
        <f t="shared" si="10"/>
        <v>0</v>
      </c>
      <c r="G102" s="62">
        <f t="shared" si="7"/>
        <v>0</v>
      </c>
      <c r="H102" s="43" t="str">
        <f t="shared" si="8"/>
        <v/>
      </c>
      <c r="J102"/>
    </row>
    <row r="103" spans="1:10" ht="12.75" customHeight="1" x14ac:dyDescent="0.2">
      <c r="A103" s="12">
        <v>71</v>
      </c>
      <c r="B103" s="12" t="s">
        <v>117</v>
      </c>
      <c r="C103" s="60"/>
      <c r="D103" s="12" t="s">
        <v>4</v>
      </c>
      <c r="E103" s="7"/>
      <c r="F103" s="28">
        <f t="shared" si="10"/>
        <v>0</v>
      </c>
      <c r="G103" s="62">
        <f t="shared" si="7"/>
        <v>0</v>
      </c>
      <c r="H103" s="43" t="str">
        <f t="shared" si="8"/>
        <v/>
      </c>
      <c r="J103"/>
    </row>
    <row r="104" spans="1:10" ht="12.75" customHeight="1" x14ac:dyDescent="0.2">
      <c r="A104" s="12">
        <v>72</v>
      </c>
      <c r="B104" s="12" t="s">
        <v>118</v>
      </c>
      <c r="C104" s="60"/>
      <c r="D104" s="12" t="s">
        <v>6</v>
      </c>
      <c r="E104" s="7"/>
      <c r="F104" s="28">
        <f t="shared" si="10"/>
        <v>0</v>
      </c>
      <c r="G104" s="62">
        <f t="shared" si="7"/>
        <v>0</v>
      </c>
      <c r="H104" s="43" t="str">
        <f t="shared" si="8"/>
        <v/>
      </c>
      <c r="J104"/>
    </row>
    <row r="105" spans="1:10" ht="12.75" customHeight="1" x14ac:dyDescent="0.2">
      <c r="A105" s="12">
        <v>73</v>
      </c>
      <c r="B105" s="12" t="s">
        <v>119</v>
      </c>
      <c r="C105" s="60"/>
      <c r="D105" s="12" t="s">
        <v>4</v>
      </c>
      <c r="E105" s="7"/>
      <c r="F105" s="28">
        <f t="shared" si="10"/>
        <v>0</v>
      </c>
      <c r="G105" s="62">
        <f t="shared" si="7"/>
        <v>0</v>
      </c>
      <c r="H105" s="43" t="str">
        <f t="shared" si="8"/>
        <v/>
      </c>
      <c r="J105"/>
    </row>
    <row r="106" spans="1:10" ht="12.75" customHeight="1" x14ac:dyDescent="0.2">
      <c r="A106" s="12">
        <v>74</v>
      </c>
      <c r="B106" s="12" t="s">
        <v>120</v>
      </c>
      <c r="C106" s="60"/>
      <c r="D106" s="12" t="s">
        <v>4</v>
      </c>
      <c r="E106" s="7"/>
      <c r="F106" s="28">
        <f t="shared" si="10"/>
        <v>0</v>
      </c>
      <c r="G106" s="62">
        <f t="shared" si="7"/>
        <v>0</v>
      </c>
      <c r="H106" s="43" t="str">
        <f t="shared" si="8"/>
        <v/>
      </c>
      <c r="J106"/>
    </row>
    <row r="107" spans="1:10" ht="12.75" customHeight="1" x14ac:dyDescent="0.2">
      <c r="A107" s="12">
        <v>75</v>
      </c>
      <c r="B107" s="12" t="s">
        <v>121</v>
      </c>
      <c r="C107" s="60"/>
      <c r="D107" s="12" t="s">
        <v>4</v>
      </c>
      <c r="E107" s="7"/>
      <c r="F107" s="28">
        <f t="shared" si="10"/>
        <v>0</v>
      </c>
      <c r="G107" s="62">
        <f t="shared" si="7"/>
        <v>0</v>
      </c>
      <c r="H107" s="43" t="str">
        <f t="shared" si="8"/>
        <v/>
      </c>
      <c r="J107"/>
    </row>
    <row r="108" spans="1:10" ht="12.75" customHeight="1" x14ac:dyDescent="0.2">
      <c r="A108" s="12">
        <v>76</v>
      </c>
      <c r="B108" s="12" t="s">
        <v>122</v>
      </c>
      <c r="C108" s="60"/>
      <c r="D108" s="12" t="s">
        <v>4</v>
      </c>
      <c r="E108" s="7"/>
      <c r="F108" s="28">
        <f t="shared" si="10"/>
        <v>0</v>
      </c>
      <c r="G108" s="62">
        <f t="shared" si="7"/>
        <v>0</v>
      </c>
      <c r="H108" s="43" t="str">
        <f t="shared" si="8"/>
        <v/>
      </c>
      <c r="J108"/>
    </row>
    <row r="109" spans="1:10" ht="12.75" customHeight="1" x14ac:dyDescent="0.2">
      <c r="A109" s="12">
        <v>77</v>
      </c>
      <c r="B109" s="12" t="s">
        <v>123</v>
      </c>
      <c r="C109" s="60"/>
      <c r="D109" s="12" t="s">
        <v>4</v>
      </c>
      <c r="E109" s="7"/>
      <c r="F109" s="28">
        <f t="shared" si="10"/>
        <v>0</v>
      </c>
      <c r="G109" s="62">
        <f t="shared" si="7"/>
        <v>0</v>
      </c>
      <c r="H109" s="43" t="str">
        <f t="shared" si="8"/>
        <v/>
      </c>
      <c r="J109"/>
    </row>
    <row r="110" spans="1:10" ht="12.75" customHeight="1" x14ac:dyDescent="0.2">
      <c r="A110" s="12">
        <v>78</v>
      </c>
      <c r="B110" s="12" t="s">
        <v>124</v>
      </c>
      <c r="C110" s="60"/>
      <c r="D110" s="12" t="s">
        <v>4</v>
      </c>
      <c r="E110" s="7"/>
      <c r="F110" s="28">
        <f t="shared" si="10"/>
        <v>0</v>
      </c>
      <c r="G110" s="62">
        <f t="shared" si="7"/>
        <v>0</v>
      </c>
      <c r="H110" s="43" t="str">
        <f t="shared" si="8"/>
        <v/>
      </c>
      <c r="J110"/>
    </row>
    <row r="111" spans="1:10" ht="12.75" customHeight="1" x14ac:dyDescent="0.2">
      <c r="A111" s="12">
        <v>79</v>
      </c>
      <c r="B111" s="12" t="s">
        <v>125</v>
      </c>
      <c r="C111" s="60"/>
      <c r="D111" s="12" t="s">
        <v>126</v>
      </c>
      <c r="E111" s="7"/>
      <c r="F111" s="28">
        <f t="shared" si="10"/>
        <v>0</v>
      </c>
      <c r="G111" s="62">
        <f t="shared" si="7"/>
        <v>0</v>
      </c>
      <c r="H111" s="43" t="str">
        <f t="shared" si="8"/>
        <v/>
      </c>
      <c r="J111"/>
    </row>
    <row r="112" spans="1:10" ht="12.75" customHeight="1" x14ac:dyDescent="0.2">
      <c r="A112" s="12">
        <v>80</v>
      </c>
      <c r="B112" s="12" t="s">
        <v>127</v>
      </c>
      <c r="C112" s="60"/>
      <c r="D112" s="12" t="s">
        <v>4</v>
      </c>
      <c r="E112" s="7"/>
      <c r="F112" s="28">
        <f t="shared" si="10"/>
        <v>0</v>
      </c>
      <c r="G112" s="62">
        <f t="shared" si="7"/>
        <v>0</v>
      </c>
      <c r="H112" s="43" t="str">
        <f t="shared" si="8"/>
        <v/>
      </c>
      <c r="J112"/>
    </row>
    <row r="113" spans="1:19" ht="12.75" customHeight="1" x14ac:dyDescent="0.2">
      <c r="A113" s="12">
        <v>81</v>
      </c>
      <c r="B113" s="12" t="s">
        <v>128</v>
      </c>
      <c r="C113" s="60"/>
      <c r="D113" s="12" t="s">
        <v>4</v>
      </c>
      <c r="E113" s="7"/>
      <c r="F113" s="28">
        <f t="shared" si="10"/>
        <v>0</v>
      </c>
      <c r="G113" s="62">
        <f t="shared" si="7"/>
        <v>0</v>
      </c>
      <c r="H113" s="43" t="str">
        <f t="shared" si="8"/>
        <v/>
      </c>
      <c r="J113"/>
    </row>
    <row r="114" spans="1:19" ht="12.75" customHeight="1" x14ac:dyDescent="0.2">
      <c r="A114" s="12">
        <v>82</v>
      </c>
      <c r="B114" s="12" t="s">
        <v>131</v>
      </c>
      <c r="C114" s="60"/>
      <c r="D114" s="12" t="s">
        <v>4</v>
      </c>
      <c r="E114" s="7"/>
      <c r="F114" s="28">
        <f t="shared" si="10"/>
        <v>0</v>
      </c>
      <c r="G114" s="62">
        <f t="shared" si="7"/>
        <v>0</v>
      </c>
      <c r="H114" s="43" t="str">
        <f t="shared" si="8"/>
        <v/>
      </c>
      <c r="J114"/>
    </row>
    <row r="115" spans="1:19" ht="12.75" customHeight="1" x14ac:dyDescent="0.2">
      <c r="A115" s="12">
        <v>83</v>
      </c>
      <c r="B115" s="12" t="s">
        <v>38</v>
      </c>
      <c r="C115" s="60"/>
      <c r="D115" s="12" t="s">
        <v>4</v>
      </c>
      <c r="E115" s="7"/>
      <c r="F115" s="28">
        <f t="shared" si="10"/>
        <v>0</v>
      </c>
      <c r="G115" s="62">
        <f t="shared" si="7"/>
        <v>0</v>
      </c>
      <c r="H115" s="43" t="str">
        <f t="shared" si="8"/>
        <v/>
      </c>
      <c r="J115"/>
    </row>
    <row r="116" spans="1:19" ht="12.75" customHeight="1" x14ac:dyDescent="0.2">
      <c r="A116" s="12">
        <v>84</v>
      </c>
      <c r="B116" s="12" t="s">
        <v>132</v>
      </c>
      <c r="C116" s="60"/>
      <c r="D116" s="12" t="s">
        <v>4</v>
      </c>
      <c r="E116" s="7"/>
      <c r="F116" s="28">
        <f t="shared" si="10"/>
        <v>0</v>
      </c>
      <c r="G116" s="62">
        <f t="shared" si="7"/>
        <v>0</v>
      </c>
      <c r="H116" s="43" t="str">
        <f t="shared" si="8"/>
        <v/>
      </c>
      <c r="J116"/>
    </row>
    <row r="117" spans="1:19" ht="12.75" customHeight="1" x14ac:dyDescent="0.2">
      <c r="A117" s="12">
        <v>85</v>
      </c>
      <c r="B117" s="12" t="s">
        <v>211</v>
      </c>
      <c r="C117" s="60"/>
      <c r="D117" s="12" t="s">
        <v>4</v>
      </c>
      <c r="E117" s="7"/>
      <c r="F117" s="28">
        <f t="shared" si="10"/>
        <v>0</v>
      </c>
      <c r="G117" s="62">
        <f t="shared" si="7"/>
        <v>0</v>
      </c>
      <c r="H117" s="43" t="str">
        <f t="shared" si="8"/>
        <v/>
      </c>
      <c r="J117"/>
    </row>
    <row r="118" spans="1:19" ht="12.75" customHeight="1" x14ac:dyDescent="0.2">
      <c r="A118" s="12">
        <v>86</v>
      </c>
      <c r="B118" s="12" t="s">
        <v>39</v>
      </c>
      <c r="C118" s="60"/>
      <c r="D118" s="12" t="s">
        <v>4</v>
      </c>
      <c r="E118" s="7"/>
      <c r="F118" s="28">
        <f t="shared" si="10"/>
        <v>0</v>
      </c>
      <c r="G118" s="62">
        <f t="shared" si="7"/>
        <v>0</v>
      </c>
      <c r="H118" s="43" t="str">
        <f t="shared" si="8"/>
        <v/>
      </c>
      <c r="J118"/>
    </row>
    <row r="119" spans="1:19" ht="12.75" customHeight="1" x14ac:dyDescent="0.2">
      <c r="B119" s="9"/>
      <c r="C119" s="61"/>
      <c r="D119" s="11"/>
      <c r="E119" s="25" t="s">
        <v>7</v>
      </c>
      <c r="F119" s="26">
        <f>+SUM(F33:F118)</f>
        <v>0</v>
      </c>
      <c r="G119" s="63"/>
      <c r="H119" s="44">
        <f>SUM(H33:H118)</f>
        <v>0</v>
      </c>
      <c r="I119"/>
      <c r="J119"/>
      <c r="K119"/>
      <c r="L119"/>
      <c r="M119"/>
      <c r="N119"/>
      <c r="O119"/>
      <c r="P119"/>
      <c r="Q119"/>
      <c r="R119"/>
      <c r="S119"/>
    </row>
    <row r="120" spans="1:19" ht="12.75" customHeight="1" x14ac:dyDescent="0.2">
      <c r="B120" s="47" t="s">
        <v>263</v>
      </c>
      <c r="C120" s="60"/>
      <c r="D120" s="9"/>
      <c r="E120" s="9"/>
      <c r="F120" s="15"/>
      <c r="G120" s="62"/>
      <c r="H120" s="9"/>
      <c r="J120"/>
    </row>
    <row r="121" spans="1:19" ht="12.6" customHeight="1" x14ac:dyDescent="0.2">
      <c r="A121" s="12">
        <v>1</v>
      </c>
      <c r="B121" s="12" t="s">
        <v>129</v>
      </c>
      <c r="C121" s="69"/>
      <c r="D121" s="12" t="s">
        <v>4</v>
      </c>
      <c r="E121" s="7"/>
      <c r="F121" s="28">
        <f>+E121*C121</f>
        <v>0</v>
      </c>
      <c r="G121" s="62">
        <f t="shared" ref="G121:G206" si="11">C121</f>
        <v>0</v>
      </c>
      <c r="H121" s="43" t="str">
        <f t="shared" ref="H121:H184" si="12">IF(OR(C121&lt;&gt;"",C121&lt;&gt;0),G121*E121,"")</f>
        <v/>
      </c>
      <c r="J121"/>
    </row>
    <row r="122" spans="1:19" ht="12.75" customHeight="1" x14ac:dyDescent="0.2">
      <c r="A122" s="12">
        <v>2</v>
      </c>
      <c r="B122" s="12" t="s">
        <v>51</v>
      </c>
      <c r="C122" s="70"/>
      <c r="D122" s="12" t="s">
        <v>4</v>
      </c>
      <c r="E122" s="7"/>
      <c r="F122" s="28">
        <f t="shared" ref="F122:F187" si="13">+E122*C122</f>
        <v>0</v>
      </c>
      <c r="G122" s="62">
        <f t="shared" si="11"/>
        <v>0</v>
      </c>
      <c r="H122" s="43" t="str">
        <f t="shared" si="12"/>
        <v/>
      </c>
      <c r="J122"/>
    </row>
    <row r="123" spans="1:19" ht="12.75" customHeight="1" x14ac:dyDescent="0.2">
      <c r="A123" s="12">
        <v>3</v>
      </c>
      <c r="B123" s="12" t="s">
        <v>52</v>
      </c>
      <c r="C123" s="70"/>
      <c r="D123" s="12" t="s">
        <v>4</v>
      </c>
      <c r="E123" s="7"/>
      <c r="F123" s="28">
        <f t="shared" si="13"/>
        <v>0</v>
      </c>
      <c r="G123" s="62">
        <f t="shared" si="11"/>
        <v>0</v>
      </c>
      <c r="H123" s="43" t="str">
        <f t="shared" si="12"/>
        <v/>
      </c>
      <c r="J123"/>
    </row>
    <row r="124" spans="1:19" ht="12.75" customHeight="1" x14ac:dyDescent="0.2">
      <c r="A124" s="12">
        <v>4</v>
      </c>
      <c r="B124" s="12" t="s">
        <v>53</v>
      </c>
      <c r="C124" s="69"/>
      <c r="D124" s="12" t="s">
        <v>4</v>
      </c>
      <c r="E124" s="7"/>
      <c r="F124" s="28">
        <f t="shared" si="13"/>
        <v>0</v>
      </c>
      <c r="G124" s="62">
        <f t="shared" si="11"/>
        <v>0</v>
      </c>
      <c r="H124" s="43" t="str">
        <f t="shared" si="12"/>
        <v/>
      </c>
      <c r="J124"/>
    </row>
    <row r="125" spans="1:19" ht="12.75" customHeight="1" x14ac:dyDescent="0.2">
      <c r="A125" s="12">
        <v>5</v>
      </c>
      <c r="B125" s="12" t="s">
        <v>54</v>
      </c>
      <c r="C125" s="69"/>
      <c r="D125" s="12" t="s">
        <v>4</v>
      </c>
      <c r="E125" s="7"/>
      <c r="F125" s="28">
        <f t="shared" si="13"/>
        <v>0</v>
      </c>
      <c r="G125" s="62">
        <f t="shared" si="11"/>
        <v>0</v>
      </c>
      <c r="H125" s="43" t="str">
        <f t="shared" si="12"/>
        <v/>
      </c>
      <c r="J125"/>
    </row>
    <row r="126" spans="1:19" ht="12.75" customHeight="1" x14ac:dyDescent="0.2">
      <c r="A126" s="12">
        <v>6</v>
      </c>
      <c r="B126" s="12" t="s">
        <v>55</v>
      </c>
      <c r="C126" s="69"/>
      <c r="D126" s="12" t="s">
        <v>4</v>
      </c>
      <c r="E126" s="7"/>
      <c r="F126" s="28">
        <f t="shared" si="13"/>
        <v>0</v>
      </c>
      <c r="G126" s="62">
        <f t="shared" si="11"/>
        <v>0</v>
      </c>
      <c r="H126" s="43" t="str">
        <f t="shared" si="12"/>
        <v/>
      </c>
      <c r="J126"/>
    </row>
    <row r="127" spans="1:19" ht="12.75" customHeight="1" x14ac:dyDescent="0.2">
      <c r="A127" s="12">
        <v>7</v>
      </c>
      <c r="B127" s="12" t="s">
        <v>56</v>
      </c>
      <c r="C127" s="69"/>
      <c r="D127" s="12" t="s">
        <v>4</v>
      </c>
      <c r="E127" s="7"/>
      <c r="F127" s="28">
        <f t="shared" si="13"/>
        <v>0</v>
      </c>
      <c r="G127" s="62">
        <f t="shared" si="11"/>
        <v>0</v>
      </c>
      <c r="H127" s="43" t="str">
        <f t="shared" si="12"/>
        <v/>
      </c>
      <c r="J127"/>
    </row>
    <row r="128" spans="1:19" ht="12.75" customHeight="1" x14ac:dyDescent="0.2">
      <c r="A128" s="12">
        <v>8</v>
      </c>
      <c r="B128" s="12" t="s">
        <v>57</v>
      </c>
      <c r="C128" s="69"/>
      <c r="D128" s="12" t="s">
        <v>6</v>
      </c>
      <c r="E128" s="7"/>
      <c r="F128" s="28">
        <f t="shared" si="13"/>
        <v>0</v>
      </c>
      <c r="G128" s="62">
        <f t="shared" si="11"/>
        <v>0</v>
      </c>
      <c r="H128" s="43" t="str">
        <f t="shared" si="12"/>
        <v/>
      </c>
      <c r="J128"/>
    </row>
    <row r="129" spans="1:10" ht="12.75" customHeight="1" x14ac:dyDescent="0.2">
      <c r="A129" s="12">
        <v>9</v>
      </c>
      <c r="B129" s="12" t="s">
        <v>58</v>
      </c>
      <c r="C129" s="69"/>
      <c r="D129" s="12" t="s">
        <v>6</v>
      </c>
      <c r="E129" s="7"/>
      <c r="F129" s="28">
        <f t="shared" si="13"/>
        <v>0</v>
      </c>
      <c r="G129" s="62">
        <f t="shared" si="11"/>
        <v>0</v>
      </c>
      <c r="H129" s="43" t="str">
        <f t="shared" si="12"/>
        <v/>
      </c>
      <c r="J129"/>
    </row>
    <row r="130" spans="1:10" ht="12.75" customHeight="1" x14ac:dyDescent="0.2">
      <c r="A130" s="12">
        <v>10</v>
      </c>
      <c r="B130" s="12" t="s">
        <v>59</v>
      </c>
      <c r="C130" s="70"/>
      <c r="D130" s="12" t="s">
        <v>6</v>
      </c>
      <c r="E130" s="7"/>
      <c r="F130" s="28">
        <f t="shared" si="13"/>
        <v>0</v>
      </c>
      <c r="G130" s="62">
        <f t="shared" si="11"/>
        <v>0</v>
      </c>
      <c r="H130" s="43" t="str">
        <f t="shared" si="12"/>
        <v/>
      </c>
      <c r="J130"/>
    </row>
    <row r="131" spans="1:10" ht="12.75" customHeight="1" x14ac:dyDescent="0.2">
      <c r="A131" s="12">
        <v>11</v>
      </c>
      <c r="B131" s="12" t="s">
        <v>60</v>
      </c>
      <c r="C131" s="69"/>
      <c r="D131" s="12" t="s">
        <v>6</v>
      </c>
      <c r="E131" s="7"/>
      <c r="F131" s="28">
        <f t="shared" si="13"/>
        <v>0</v>
      </c>
      <c r="G131" s="62">
        <f t="shared" si="11"/>
        <v>0</v>
      </c>
      <c r="H131" s="43" t="str">
        <f t="shared" si="12"/>
        <v/>
      </c>
      <c r="J131"/>
    </row>
    <row r="132" spans="1:10" ht="12.75" customHeight="1" x14ac:dyDescent="0.2">
      <c r="A132" s="12">
        <v>12</v>
      </c>
      <c r="B132" s="12" t="s">
        <v>61</v>
      </c>
      <c r="C132" s="71"/>
      <c r="D132" s="12" t="s">
        <v>6</v>
      </c>
      <c r="E132" s="7"/>
      <c r="F132" s="28">
        <f t="shared" si="13"/>
        <v>0</v>
      </c>
      <c r="G132" s="62">
        <f t="shared" si="11"/>
        <v>0</v>
      </c>
      <c r="H132" s="43" t="str">
        <f t="shared" si="12"/>
        <v/>
      </c>
      <c r="J132"/>
    </row>
    <row r="133" spans="1:10" ht="12.75" customHeight="1" x14ac:dyDescent="0.2">
      <c r="A133" s="12">
        <v>13</v>
      </c>
      <c r="B133" s="12" t="s">
        <v>62</v>
      </c>
      <c r="C133" s="71"/>
      <c r="D133" s="12" t="s">
        <v>6</v>
      </c>
      <c r="E133" s="7"/>
      <c r="F133" s="28">
        <f t="shared" si="13"/>
        <v>0</v>
      </c>
      <c r="G133" s="62">
        <f t="shared" si="11"/>
        <v>0</v>
      </c>
      <c r="H133" s="43" t="str">
        <f t="shared" si="12"/>
        <v/>
      </c>
      <c r="J133"/>
    </row>
    <row r="134" spans="1:10" ht="12.75" customHeight="1" x14ac:dyDescent="0.2">
      <c r="A134" s="12">
        <v>14</v>
      </c>
      <c r="B134" s="12" t="s">
        <v>63</v>
      </c>
      <c r="C134" s="71"/>
      <c r="D134" s="12" t="s">
        <v>6</v>
      </c>
      <c r="E134" s="7"/>
      <c r="F134" s="28">
        <f t="shared" si="13"/>
        <v>0</v>
      </c>
      <c r="G134" s="62">
        <f t="shared" si="11"/>
        <v>0</v>
      </c>
      <c r="H134" s="43" t="str">
        <f t="shared" si="12"/>
        <v/>
      </c>
      <c r="J134"/>
    </row>
    <row r="135" spans="1:10" ht="12.75" customHeight="1" x14ac:dyDescent="0.2">
      <c r="A135" s="12">
        <v>15</v>
      </c>
      <c r="B135" s="12" t="s">
        <v>64</v>
      </c>
      <c r="C135" s="71"/>
      <c r="D135" s="12" t="s">
        <v>6</v>
      </c>
      <c r="E135" s="7"/>
      <c r="F135" s="28">
        <f t="shared" si="13"/>
        <v>0</v>
      </c>
      <c r="G135" s="62">
        <f t="shared" si="11"/>
        <v>0</v>
      </c>
      <c r="H135" s="43" t="str">
        <f t="shared" si="12"/>
        <v/>
      </c>
      <c r="J135"/>
    </row>
    <row r="136" spans="1:10" ht="12.75" customHeight="1" x14ac:dyDescent="0.2">
      <c r="A136" s="12">
        <v>16</v>
      </c>
      <c r="B136" s="12" t="s">
        <v>65</v>
      </c>
      <c r="C136" s="71"/>
      <c r="D136" s="12" t="s">
        <v>6</v>
      </c>
      <c r="E136" s="7"/>
      <c r="F136" s="28">
        <f t="shared" si="13"/>
        <v>0</v>
      </c>
      <c r="G136" s="62">
        <f t="shared" si="11"/>
        <v>0</v>
      </c>
      <c r="H136" s="43" t="str">
        <f t="shared" si="12"/>
        <v/>
      </c>
      <c r="J136"/>
    </row>
    <row r="137" spans="1:10" ht="12.75" customHeight="1" x14ac:dyDescent="0.2">
      <c r="A137" s="12">
        <v>17</v>
      </c>
      <c r="B137" s="12" t="s">
        <v>66</v>
      </c>
      <c r="C137" s="71"/>
      <c r="D137" s="12" t="s">
        <v>6</v>
      </c>
      <c r="E137" s="7"/>
      <c r="F137" s="28">
        <f t="shared" si="13"/>
        <v>0</v>
      </c>
      <c r="G137" s="62">
        <f t="shared" si="11"/>
        <v>0</v>
      </c>
      <c r="H137" s="43" t="str">
        <f t="shared" si="12"/>
        <v/>
      </c>
      <c r="J137"/>
    </row>
    <row r="138" spans="1:10" ht="12.75" customHeight="1" x14ac:dyDescent="0.2">
      <c r="A138" s="12">
        <v>18</v>
      </c>
      <c r="B138" s="12" t="s">
        <v>67</v>
      </c>
      <c r="C138" s="71"/>
      <c r="D138" s="12" t="s">
        <v>6</v>
      </c>
      <c r="E138" s="7"/>
      <c r="F138" s="28">
        <f t="shared" si="13"/>
        <v>0</v>
      </c>
      <c r="G138" s="62">
        <f t="shared" si="11"/>
        <v>0</v>
      </c>
      <c r="H138" s="43" t="str">
        <f t="shared" si="12"/>
        <v/>
      </c>
      <c r="J138"/>
    </row>
    <row r="139" spans="1:10" ht="12.75" customHeight="1" x14ac:dyDescent="0.2">
      <c r="A139" s="12">
        <v>19</v>
      </c>
      <c r="B139" s="12" t="s">
        <v>68</v>
      </c>
      <c r="C139" s="72"/>
      <c r="D139" s="12" t="s">
        <v>6</v>
      </c>
      <c r="E139" s="7"/>
      <c r="F139" s="28">
        <f t="shared" si="13"/>
        <v>0</v>
      </c>
      <c r="G139" s="62">
        <f t="shared" si="11"/>
        <v>0</v>
      </c>
      <c r="H139" s="43" t="str">
        <f t="shared" si="12"/>
        <v/>
      </c>
      <c r="J139"/>
    </row>
    <row r="140" spans="1:10" ht="12.75" customHeight="1" x14ac:dyDescent="0.2">
      <c r="A140" s="12">
        <v>20</v>
      </c>
      <c r="B140" s="12" t="s">
        <v>69</v>
      </c>
      <c r="C140" s="72"/>
      <c r="D140" s="12" t="s">
        <v>6</v>
      </c>
      <c r="E140" s="7"/>
      <c r="F140" s="28">
        <f t="shared" si="13"/>
        <v>0</v>
      </c>
      <c r="G140" s="62">
        <f t="shared" si="11"/>
        <v>0</v>
      </c>
      <c r="H140" s="43" t="str">
        <f t="shared" si="12"/>
        <v/>
      </c>
      <c r="J140"/>
    </row>
    <row r="141" spans="1:10" ht="12.75" customHeight="1" x14ac:dyDescent="0.2">
      <c r="A141" s="12">
        <v>21</v>
      </c>
      <c r="B141" s="12" t="s">
        <v>130</v>
      </c>
      <c r="C141" s="71"/>
      <c r="D141" s="12" t="s">
        <v>6</v>
      </c>
      <c r="E141" s="7"/>
      <c r="F141" s="28">
        <f t="shared" si="13"/>
        <v>0</v>
      </c>
      <c r="G141" s="62">
        <f t="shared" si="11"/>
        <v>0</v>
      </c>
      <c r="H141" s="43" t="str">
        <f t="shared" si="12"/>
        <v/>
      </c>
      <c r="J141"/>
    </row>
    <row r="142" spans="1:10" ht="12.75" customHeight="1" x14ac:dyDescent="0.2">
      <c r="A142" s="12">
        <v>22</v>
      </c>
      <c r="B142" s="12" t="s">
        <v>70</v>
      </c>
      <c r="C142" s="71"/>
      <c r="D142" s="12" t="s">
        <v>6</v>
      </c>
      <c r="E142" s="7"/>
      <c r="F142" s="28">
        <f t="shared" si="13"/>
        <v>0</v>
      </c>
      <c r="G142" s="62">
        <f t="shared" si="11"/>
        <v>0</v>
      </c>
      <c r="H142" s="43" t="str">
        <f t="shared" si="12"/>
        <v/>
      </c>
      <c r="J142"/>
    </row>
    <row r="143" spans="1:10" ht="12.75" customHeight="1" x14ac:dyDescent="0.2">
      <c r="A143" s="12">
        <v>23</v>
      </c>
      <c r="B143" s="12" t="s">
        <v>135</v>
      </c>
      <c r="C143" s="71"/>
      <c r="D143" s="12" t="s">
        <v>6</v>
      </c>
      <c r="E143" s="7"/>
      <c r="F143" s="28">
        <f t="shared" si="13"/>
        <v>0</v>
      </c>
      <c r="G143" s="62">
        <f t="shared" si="11"/>
        <v>0</v>
      </c>
      <c r="H143" s="43" t="str">
        <f t="shared" si="12"/>
        <v/>
      </c>
      <c r="J143"/>
    </row>
    <row r="144" spans="1:10" ht="12.75" customHeight="1" x14ac:dyDescent="0.2">
      <c r="A144" s="12">
        <v>24</v>
      </c>
      <c r="B144" s="12" t="s">
        <v>71</v>
      </c>
      <c r="C144" s="71"/>
      <c r="D144" s="12" t="s">
        <v>4</v>
      </c>
      <c r="E144" s="7"/>
      <c r="F144" s="28">
        <f t="shared" si="13"/>
        <v>0</v>
      </c>
      <c r="G144" s="62">
        <f t="shared" si="11"/>
        <v>0</v>
      </c>
      <c r="H144" s="43" t="str">
        <f t="shared" si="12"/>
        <v/>
      </c>
      <c r="J144"/>
    </row>
    <row r="145" spans="1:10" ht="12.75" customHeight="1" x14ac:dyDescent="0.2">
      <c r="A145" s="12">
        <v>25</v>
      </c>
      <c r="B145" s="12" t="s">
        <v>72</v>
      </c>
      <c r="C145" s="71"/>
      <c r="D145" s="12" t="s">
        <v>4</v>
      </c>
      <c r="E145" s="7"/>
      <c r="F145" s="28">
        <f t="shared" si="13"/>
        <v>0</v>
      </c>
      <c r="G145" s="62">
        <f t="shared" si="11"/>
        <v>0</v>
      </c>
      <c r="H145" s="43" t="str">
        <f t="shared" si="12"/>
        <v/>
      </c>
      <c r="J145"/>
    </row>
    <row r="146" spans="1:10" ht="12.75" customHeight="1" x14ac:dyDescent="0.2">
      <c r="A146" s="12">
        <v>26</v>
      </c>
      <c r="B146" s="12" t="s">
        <v>73</v>
      </c>
      <c r="C146" s="71"/>
      <c r="D146" s="12" t="s">
        <v>4</v>
      </c>
      <c r="E146" s="7"/>
      <c r="F146" s="28">
        <f t="shared" si="13"/>
        <v>0</v>
      </c>
      <c r="G146" s="62">
        <f t="shared" si="11"/>
        <v>0</v>
      </c>
      <c r="H146" s="43" t="str">
        <f t="shared" si="12"/>
        <v/>
      </c>
      <c r="J146"/>
    </row>
    <row r="147" spans="1:10" ht="12.75" customHeight="1" x14ac:dyDescent="0.2">
      <c r="A147" s="12">
        <v>27</v>
      </c>
      <c r="B147" s="12" t="s">
        <v>74</v>
      </c>
      <c r="C147" s="60"/>
      <c r="D147" s="12" t="s">
        <v>4</v>
      </c>
      <c r="E147" s="7"/>
      <c r="F147" s="28">
        <f t="shared" si="13"/>
        <v>0</v>
      </c>
      <c r="G147" s="62">
        <f t="shared" si="11"/>
        <v>0</v>
      </c>
      <c r="H147" s="43" t="str">
        <f t="shared" si="12"/>
        <v/>
      </c>
      <c r="J147"/>
    </row>
    <row r="148" spans="1:10" ht="12.75" customHeight="1" x14ac:dyDescent="0.2">
      <c r="A148" s="12">
        <v>28</v>
      </c>
      <c r="B148" s="12" t="s">
        <v>75</v>
      </c>
      <c r="C148" s="60"/>
      <c r="D148" s="12" t="s">
        <v>4</v>
      </c>
      <c r="E148" s="7"/>
      <c r="F148" s="28">
        <f t="shared" si="13"/>
        <v>0</v>
      </c>
      <c r="G148" s="62">
        <f t="shared" si="11"/>
        <v>0</v>
      </c>
      <c r="H148" s="43" t="str">
        <f t="shared" si="12"/>
        <v/>
      </c>
      <c r="J148"/>
    </row>
    <row r="149" spans="1:10" ht="12.75" customHeight="1" x14ac:dyDescent="0.2">
      <c r="A149" s="12">
        <v>29</v>
      </c>
      <c r="B149" s="12" t="s">
        <v>76</v>
      </c>
      <c r="C149" s="60"/>
      <c r="D149" s="12" t="s">
        <v>4</v>
      </c>
      <c r="E149" s="7"/>
      <c r="F149" s="28">
        <f t="shared" si="13"/>
        <v>0</v>
      </c>
      <c r="G149" s="62">
        <f t="shared" si="11"/>
        <v>0</v>
      </c>
      <c r="H149" s="43" t="str">
        <f t="shared" si="12"/>
        <v/>
      </c>
      <c r="J149"/>
    </row>
    <row r="150" spans="1:10" ht="12.75" customHeight="1" x14ac:dyDescent="0.2">
      <c r="A150" s="12">
        <v>30</v>
      </c>
      <c r="B150" s="12" t="s">
        <v>77</v>
      </c>
      <c r="C150" s="60"/>
      <c r="D150" s="12" t="s">
        <v>4</v>
      </c>
      <c r="E150" s="7"/>
      <c r="F150" s="28">
        <f t="shared" si="13"/>
        <v>0</v>
      </c>
      <c r="G150" s="62">
        <f t="shared" si="11"/>
        <v>0</v>
      </c>
      <c r="H150" s="43" t="str">
        <f t="shared" si="12"/>
        <v/>
      </c>
      <c r="J150"/>
    </row>
    <row r="151" spans="1:10" ht="12.75" customHeight="1" x14ac:dyDescent="0.2">
      <c r="A151" s="12">
        <v>31</v>
      </c>
      <c r="B151" s="12" t="s">
        <v>78</v>
      </c>
      <c r="C151" s="60"/>
      <c r="D151" s="12" t="s">
        <v>4</v>
      </c>
      <c r="E151" s="7"/>
      <c r="F151" s="28">
        <f t="shared" si="13"/>
        <v>0</v>
      </c>
      <c r="G151" s="62">
        <f t="shared" si="11"/>
        <v>0</v>
      </c>
      <c r="H151" s="43" t="str">
        <f t="shared" si="12"/>
        <v/>
      </c>
      <c r="J151"/>
    </row>
    <row r="152" spans="1:10" ht="12.75" customHeight="1" x14ac:dyDescent="0.2">
      <c r="A152" s="12">
        <v>32</v>
      </c>
      <c r="B152" s="12" t="s">
        <v>79</v>
      </c>
      <c r="C152" s="60"/>
      <c r="D152" s="12" t="s">
        <v>4</v>
      </c>
      <c r="E152" s="7"/>
      <c r="F152" s="28">
        <f t="shared" si="13"/>
        <v>0</v>
      </c>
      <c r="G152" s="62">
        <f t="shared" si="11"/>
        <v>0</v>
      </c>
      <c r="H152" s="43" t="str">
        <f t="shared" si="12"/>
        <v/>
      </c>
      <c r="J152"/>
    </row>
    <row r="153" spans="1:10" ht="12.75" customHeight="1" x14ac:dyDescent="0.2">
      <c r="A153" s="12">
        <v>33</v>
      </c>
      <c r="B153" s="12" t="s">
        <v>80</v>
      </c>
      <c r="C153" s="60"/>
      <c r="D153" s="12" t="s">
        <v>4</v>
      </c>
      <c r="E153" s="7"/>
      <c r="F153" s="28">
        <f t="shared" si="13"/>
        <v>0</v>
      </c>
      <c r="G153" s="62">
        <f t="shared" si="11"/>
        <v>0</v>
      </c>
      <c r="H153" s="43" t="str">
        <f t="shared" si="12"/>
        <v/>
      </c>
      <c r="J153"/>
    </row>
    <row r="154" spans="1:10" ht="12.75" customHeight="1" x14ac:dyDescent="0.2">
      <c r="A154" s="12">
        <v>34</v>
      </c>
      <c r="B154" s="12" t="s">
        <v>81</v>
      </c>
      <c r="C154" s="60"/>
      <c r="D154" s="12" t="s">
        <v>4</v>
      </c>
      <c r="E154" s="7"/>
      <c r="F154" s="28">
        <f t="shared" si="13"/>
        <v>0</v>
      </c>
      <c r="G154" s="62">
        <f t="shared" si="11"/>
        <v>0</v>
      </c>
      <c r="H154" s="43" t="str">
        <f t="shared" si="12"/>
        <v/>
      </c>
      <c r="J154"/>
    </row>
    <row r="155" spans="1:10" ht="12.75" customHeight="1" x14ac:dyDescent="0.2">
      <c r="A155" s="12">
        <v>35</v>
      </c>
      <c r="B155" s="12" t="s">
        <v>82</v>
      </c>
      <c r="C155" s="60"/>
      <c r="D155" s="12" t="s">
        <v>4</v>
      </c>
      <c r="E155" s="7"/>
      <c r="F155" s="28">
        <f t="shared" si="13"/>
        <v>0</v>
      </c>
      <c r="G155" s="62">
        <f t="shared" si="11"/>
        <v>0</v>
      </c>
      <c r="H155" s="43" t="str">
        <f t="shared" si="12"/>
        <v/>
      </c>
      <c r="J155"/>
    </row>
    <row r="156" spans="1:10" ht="12.75" customHeight="1" x14ac:dyDescent="0.2">
      <c r="A156" s="12">
        <v>36</v>
      </c>
      <c r="B156" s="12" t="s">
        <v>83</v>
      </c>
      <c r="C156" s="60"/>
      <c r="D156" s="12" t="s">
        <v>4</v>
      </c>
      <c r="E156" s="7"/>
      <c r="F156" s="28">
        <f t="shared" si="13"/>
        <v>0</v>
      </c>
      <c r="G156" s="62">
        <f t="shared" si="11"/>
        <v>0</v>
      </c>
      <c r="H156" s="43" t="str">
        <f t="shared" si="12"/>
        <v/>
      </c>
      <c r="J156"/>
    </row>
    <row r="157" spans="1:10" ht="12.75" customHeight="1" x14ac:dyDescent="0.2">
      <c r="A157" s="12">
        <v>37</v>
      </c>
      <c r="B157" s="12" t="s">
        <v>84</v>
      </c>
      <c r="C157" s="60"/>
      <c r="D157" s="12" t="s">
        <v>4</v>
      </c>
      <c r="E157" s="7"/>
      <c r="F157" s="28">
        <f t="shared" si="13"/>
        <v>0</v>
      </c>
      <c r="G157" s="62">
        <f t="shared" si="11"/>
        <v>0</v>
      </c>
      <c r="H157" s="43" t="str">
        <f t="shared" si="12"/>
        <v/>
      </c>
      <c r="J157"/>
    </row>
    <row r="158" spans="1:10" ht="12.75" customHeight="1" x14ac:dyDescent="0.2">
      <c r="A158" s="12">
        <v>38</v>
      </c>
      <c r="B158" s="12" t="s">
        <v>85</v>
      </c>
      <c r="C158" s="60"/>
      <c r="D158" s="12" t="s">
        <v>4</v>
      </c>
      <c r="E158" s="7"/>
      <c r="F158" s="28">
        <f t="shared" si="13"/>
        <v>0</v>
      </c>
      <c r="G158" s="62">
        <f t="shared" si="11"/>
        <v>0</v>
      </c>
      <c r="H158" s="43" t="str">
        <f t="shared" si="12"/>
        <v/>
      </c>
      <c r="J158"/>
    </row>
    <row r="159" spans="1:10" ht="12.75" customHeight="1" x14ac:dyDescent="0.2">
      <c r="A159" s="12">
        <v>39</v>
      </c>
      <c r="B159" s="12" t="s">
        <v>86</v>
      </c>
      <c r="C159" s="60"/>
      <c r="D159" s="12" t="s">
        <v>4</v>
      </c>
      <c r="E159" s="7"/>
      <c r="F159" s="28">
        <f t="shared" si="13"/>
        <v>0</v>
      </c>
      <c r="G159" s="62">
        <f t="shared" si="11"/>
        <v>0</v>
      </c>
      <c r="H159" s="43" t="str">
        <f t="shared" si="12"/>
        <v/>
      </c>
      <c r="J159"/>
    </row>
    <row r="160" spans="1:10" ht="12.75" customHeight="1" x14ac:dyDescent="0.2">
      <c r="A160" s="12">
        <v>40</v>
      </c>
      <c r="B160" s="12" t="s">
        <v>87</v>
      </c>
      <c r="C160" s="60"/>
      <c r="D160" s="12" t="s">
        <v>4</v>
      </c>
      <c r="E160" s="7"/>
      <c r="F160" s="28">
        <f t="shared" si="13"/>
        <v>0</v>
      </c>
      <c r="G160" s="62">
        <f t="shared" si="11"/>
        <v>0</v>
      </c>
      <c r="H160" s="43" t="str">
        <f t="shared" si="12"/>
        <v/>
      </c>
      <c r="J160"/>
    </row>
    <row r="161" spans="1:10" ht="12.75" customHeight="1" x14ac:dyDescent="0.2">
      <c r="A161" s="12">
        <v>41</v>
      </c>
      <c r="B161" s="12" t="s">
        <v>88</v>
      </c>
      <c r="C161" s="60"/>
      <c r="D161" s="12" t="s">
        <v>4</v>
      </c>
      <c r="E161" s="7"/>
      <c r="F161" s="28">
        <f t="shared" si="13"/>
        <v>0</v>
      </c>
      <c r="G161" s="62">
        <f t="shared" si="11"/>
        <v>0</v>
      </c>
      <c r="H161" s="43" t="str">
        <f t="shared" si="12"/>
        <v/>
      </c>
      <c r="J161"/>
    </row>
    <row r="162" spans="1:10" ht="12.75" customHeight="1" x14ac:dyDescent="0.2">
      <c r="A162" s="12">
        <v>42</v>
      </c>
      <c r="B162" s="12" t="s">
        <v>89</v>
      </c>
      <c r="C162" s="60"/>
      <c r="D162" s="12" t="s">
        <v>4</v>
      </c>
      <c r="E162" s="7"/>
      <c r="F162" s="28">
        <f t="shared" si="13"/>
        <v>0</v>
      </c>
      <c r="G162" s="62">
        <f t="shared" si="11"/>
        <v>0</v>
      </c>
      <c r="H162" s="43" t="str">
        <f t="shared" si="12"/>
        <v/>
      </c>
      <c r="J162"/>
    </row>
    <row r="163" spans="1:10" ht="12.75" customHeight="1" x14ac:dyDescent="0.2">
      <c r="A163" s="12">
        <v>43</v>
      </c>
      <c r="B163" s="12" t="s">
        <v>90</v>
      </c>
      <c r="C163" s="60"/>
      <c r="D163" s="12" t="s">
        <v>4</v>
      </c>
      <c r="E163" s="7"/>
      <c r="F163" s="28">
        <f t="shared" si="13"/>
        <v>0</v>
      </c>
      <c r="G163" s="62">
        <f t="shared" si="11"/>
        <v>0</v>
      </c>
      <c r="H163" s="43" t="str">
        <f t="shared" si="12"/>
        <v/>
      </c>
      <c r="J163"/>
    </row>
    <row r="164" spans="1:10" ht="12.75" customHeight="1" x14ac:dyDescent="0.2">
      <c r="A164" s="12">
        <v>44</v>
      </c>
      <c r="B164" s="12" t="s">
        <v>91</v>
      </c>
      <c r="C164" s="60"/>
      <c r="D164" s="12" t="s">
        <v>4</v>
      </c>
      <c r="E164" s="7"/>
      <c r="F164" s="28">
        <f t="shared" si="13"/>
        <v>0</v>
      </c>
      <c r="G164" s="62">
        <f t="shared" si="11"/>
        <v>0</v>
      </c>
      <c r="H164" s="43" t="str">
        <f t="shared" si="12"/>
        <v/>
      </c>
      <c r="J164"/>
    </row>
    <row r="165" spans="1:10" ht="12.75" customHeight="1" x14ac:dyDescent="0.2">
      <c r="A165" s="12">
        <v>45</v>
      </c>
      <c r="B165" s="12" t="s">
        <v>92</v>
      </c>
      <c r="C165" s="60"/>
      <c r="D165" s="12" t="s">
        <v>4</v>
      </c>
      <c r="E165" s="7"/>
      <c r="F165" s="28">
        <f t="shared" si="13"/>
        <v>0</v>
      </c>
      <c r="G165" s="62">
        <f t="shared" si="11"/>
        <v>0</v>
      </c>
      <c r="H165" s="43" t="str">
        <f t="shared" si="12"/>
        <v/>
      </c>
      <c r="J165"/>
    </row>
    <row r="166" spans="1:10" ht="12.75" customHeight="1" x14ac:dyDescent="0.2">
      <c r="A166" s="12">
        <v>46</v>
      </c>
      <c r="B166" s="12" t="s">
        <v>93</v>
      </c>
      <c r="C166" s="60"/>
      <c r="D166" s="12" t="s">
        <v>4</v>
      </c>
      <c r="E166" s="7"/>
      <c r="F166" s="28">
        <f t="shared" si="13"/>
        <v>0</v>
      </c>
      <c r="G166" s="62">
        <f t="shared" si="11"/>
        <v>0</v>
      </c>
      <c r="H166" s="43" t="str">
        <f t="shared" si="12"/>
        <v/>
      </c>
      <c r="J166"/>
    </row>
    <row r="167" spans="1:10" ht="12.75" customHeight="1" x14ac:dyDescent="0.2">
      <c r="A167" s="12">
        <v>47</v>
      </c>
      <c r="B167" s="12" t="s">
        <v>94</v>
      </c>
      <c r="C167" s="60"/>
      <c r="D167" s="12" t="s">
        <v>4</v>
      </c>
      <c r="E167" s="7"/>
      <c r="F167" s="28">
        <f t="shared" si="13"/>
        <v>0</v>
      </c>
      <c r="G167" s="62">
        <f t="shared" si="11"/>
        <v>0</v>
      </c>
      <c r="H167" s="43" t="str">
        <f t="shared" si="12"/>
        <v/>
      </c>
      <c r="J167"/>
    </row>
    <row r="168" spans="1:10" ht="12.75" customHeight="1" x14ac:dyDescent="0.2">
      <c r="A168" s="12">
        <v>48</v>
      </c>
      <c r="B168" s="12" t="s">
        <v>95</v>
      </c>
      <c r="C168" s="60"/>
      <c r="D168" s="12" t="s">
        <v>4</v>
      </c>
      <c r="E168" s="7"/>
      <c r="F168" s="28">
        <f t="shared" si="13"/>
        <v>0</v>
      </c>
      <c r="G168" s="62">
        <f t="shared" si="11"/>
        <v>0</v>
      </c>
      <c r="H168" s="43" t="str">
        <f t="shared" si="12"/>
        <v/>
      </c>
      <c r="J168"/>
    </row>
    <row r="169" spans="1:10" ht="12.75" customHeight="1" x14ac:dyDescent="0.2">
      <c r="A169" s="12">
        <v>49</v>
      </c>
      <c r="B169" s="12" t="s">
        <v>96</v>
      </c>
      <c r="C169" s="60"/>
      <c r="D169" s="12" t="s">
        <v>4</v>
      </c>
      <c r="E169" s="7"/>
      <c r="F169" s="28">
        <f t="shared" si="13"/>
        <v>0</v>
      </c>
      <c r="G169" s="62">
        <f t="shared" si="11"/>
        <v>0</v>
      </c>
      <c r="H169" s="43" t="str">
        <f t="shared" si="12"/>
        <v/>
      </c>
      <c r="J169"/>
    </row>
    <row r="170" spans="1:10" ht="12.75" customHeight="1" x14ac:dyDescent="0.2">
      <c r="A170" s="12">
        <v>50</v>
      </c>
      <c r="B170" s="12" t="s">
        <v>97</v>
      </c>
      <c r="C170" s="60"/>
      <c r="D170" s="12" t="s">
        <v>4</v>
      </c>
      <c r="E170" s="7"/>
      <c r="F170" s="28">
        <f t="shared" si="13"/>
        <v>0</v>
      </c>
      <c r="G170" s="62">
        <f t="shared" si="11"/>
        <v>0</v>
      </c>
      <c r="H170" s="43" t="str">
        <f t="shared" si="12"/>
        <v/>
      </c>
      <c r="J170"/>
    </row>
    <row r="171" spans="1:10" ht="12.75" customHeight="1" x14ac:dyDescent="0.2">
      <c r="A171" s="12">
        <v>51</v>
      </c>
      <c r="B171" s="12" t="s">
        <v>133</v>
      </c>
      <c r="C171" s="60"/>
      <c r="D171" s="12" t="s">
        <v>4</v>
      </c>
      <c r="E171" s="7"/>
      <c r="F171" s="28">
        <f t="shared" si="13"/>
        <v>0</v>
      </c>
      <c r="G171" s="62">
        <f t="shared" si="11"/>
        <v>0</v>
      </c>
      <c r="H171" s="43" t="str">
        <f t="shared" si="12"/>
        <v/>
      </c>
      <c r="J171"/>
    </row>
    <row r="172" spans="1:10" ht="12.75" customHeight="1" x14ac:dyDescent="0.2">
      <c r="A172" s="12">
        <v>52</v>
      </c>
      <c r="B172" s="12" t="s">
        <v>98</v>
      </c>
      <c r="C172" s="60"/>
      <c r="D172" s="12" t="s">
        <v>4</v>
      </c>
      <c r="E172" s="7"/>
      <c r="F172" s="28">
        <f t="shared" si="13"/>
        <v>0</v>
      </c>
      <c r="G172" s="62">
        <f t="shared" si="11"/>
        <v>0</v>
      </c>
      <c r="H172" s="43" t="str">
        <f t="shared" si="12"/>
        <v/>
      </c>
      <c r="J172"/>
    </row>
    <row r="173" spans="1:10" ht="12.75" customHeight="1" x14ac:dyDescent="0.2">
      <c r="A173" s="12">
        <v>53</v>
      </c>
      <c r="B173" s="12" t="s">
        <v>99</v>
      </c>
      <c r="C173" s="60"/>
      <c r="D173" s="12" t="s">
        <v>4</v>
      </c>
      <c r="E173" s="7"/>
      <c r="F173" s="28">
        <f t="shared" si="13"/>
        <v>0</v>
      </c>
      <c r="G173" s="62">
        <f t="shared" si="11"/>
        <v>0</v>
      </c>
      <c r="H173" s="43" t="str">
        <f t="shared" si="12"/>
        <v/>
      </c>
      <c r="J173"/>
    </row>
    <row r="174" spans="1:10" ht="12.75" customHeight="1" x14ac:dyDescent="0.2">
      <c r="A174" s="12">
        <v>54</v>
      </c>
      <c r="B174" s="12" t="s">
        <v>100</v>
      </c>
      <c r="C174" s="60"/>
      <c r="D174" s="12" t="s">
        <v>4</v>
      </c>
      <c r="E174" s="7"/>
      <c r="F174" s="28">
        <f t="shared" si="13"/>
        <v>0</v>
      </c>
      <c r="G174" s="62">
        <f t="shared" si="11"/>
        <v>0</v>
      </c>
      <c r="H174" s="43" t="str">
        <f t="shared" si="12"/>
        <v/>
      </c>
      <c r="J174"/>
    </row>
    <row r="175" spans="1:10" ht="12.75" customHeight="1" x14ac:dyDescent="0.2">
      <c r="A175" s="12">
        <v>55</v>
      </c>
      <c r="B175" s="12" t="s">
        <v>101</v>
      </c>
      <c r="C175" s="60"/>
      <c r="D175" s="12" t="s">
        <v>4</v>
      </c>
      <c r="E175" s="7"/>
      <c r="F175" s="28">
        <f t="shared" si="13"/>
        <v>0</v>
      </c>
      <c r="G175" s="62">
        <f t="shared" si="11"/>
        <v>0</v>
      </c>
      <c r="H175" s="43" t="str">
        <f t="shared" si="12"/>
        <v/>
      </c>
      <c r="J175"/>
    </row>
    <row r="176" spans="1:10" ht="12.75" customHeight="1" x14ac:dyDescent="0.2">
      <c r="A176" s="12">
        <v>56</v>
      </c>
      <c r="B176" s="12" t="s">
        <v>102</v>
      </c>
      <c r="C176" s="60"/>
      <c r="D176" s="12" t="s">
        <v>4</v>
      </c>
      <c r="E176" s="7"/>
      <c r="F176" s="28">
        <f t="shared" si="13"/>
        <v>0</v>
      </c>
      <c r="G176" s="62">
        <f t="shared" si="11"/>
        <v>0</v>
      </c>
      <c r="H176" s="43" t="str">
        <f t="shared" si="12"/>
        <v/>
      </c>
      <c r="J176"/>
    </row>
    <row r="177" spans="1:10" ht="12.75" customHeight="1" x14ac:dyDescent="0.2">
      <c r="A177" s="12">
        <v>57</v>
      </c>
      <c r="B177" s="12" t="s">
        <v>103</v>
      </c>
      <c r="C177" s="60"/>
      <c r="D177" s="12" t="s">
        <v>4</v>
      </c>
      <c r="E177" s="7"/>
      <c r="F177" s="28">
        <f t="shared" si="13"/>
        <v>0</v>
      </c>
      <c r="G177" s="62">
        <f t="shared" si="11"/>
        <v>0</v>
      </c>
      <c r="H177" s="43" t="str">
        <f t="shared" si="12"/>
        <v/>
      </c>
      <c r="J177"/>
    </row>
    <row r="178" spans="1:10" ht="12.75" customHeight="1" x14ac:dyDescent="0.2">
      <c r="A178" s="12">
        <v>58</v>
      </c>
      <c r="B178" s="12" t="s">
        <v>104</v>
      </c>
      <c r="C178" s="60"/>
      <c r="D178" s="12" t="s">
        <v>4</v>
      </c>
      <c r="E178" s="7"/>
      <c r="F178" s="28">
        <f t="shared" si="13"/>
        <v>0</v>
      </c>
      <c r="G178" s="62">
        <f t="shared" si="11"/>
        <v>0</v>
      </c>
      <c r="H178" s="43" t="str">
        <f t="shared" si="12"/>
        <v/>
      </c>
      <c r="J178"/>
    </row>
    <row r="179" spans="1:10" ht="12.75" customHeight="1" x14ac:dyDescent="0.2">
      <c r="A179" s="12">
        <v>59</v>
      </c>
      <c r="B179" s="12" t="s">
        <v>105</v>
      </c>
      <c r="C179" s="60"/>
      <c r="D179" s="12" t="s">
        <v>4</v>
      </c>
      <c r="E179" s="7"/>
      <c r="F179" s="28">
        <f t="shared" si="13"/>
        <v>0</v>
      </c>
      <c r="G179" s="62">
        <f t="shared" si="11"/>
        <v>0</v>
      </c>
      <c r="H179" s="43" t="str">
        <f t="shared" si="12"/>
        <v/>
      </c>
      <c r="J179"/>
    </row>
    <row r="180" spans="1:10" ht="12.75" customHeight="1" x14ac:dyDescent="0.2">
      <c r="A180" s="12">
        <v>60</v>
      </c>
      <c r="B180" s="12" t="s">
        <v>106</v>
      </c>
      <c r="C180" s="60"/>
      <c r="D180" s="12" t="s">
        <v>4</v>
      </c>
      <c r="E180" s="7"/>
      <c r="F180" s="28">
        <f t="shared" si="13"/>
        <v>0</v>
      </c>
      <c r="G180" s="62">
        <f t="shared" si="11"/>
        <v>0</v>
      </c>
      <c r="H180" s="43" t="str">
        <f t="shared" si="12"/>
        <v/>
      </c>
      <c r="J180"/>
    </row>
    <row r="181" spans="1:10" ht="12.75" customHeight="1" x14ac:dyDescent="0.2">
      <c r="A181" s="12">
        <v>61</v>
      </c>
      <c r="B181" s="12" t="s">
        <v>107</v>
      </c>
      <c r="C181" s="60"/>
      <c r="D181" s="12" t="s">
        <v>4</v>
      </c>
      <c r="E181" s="7"/>
      <c r="F181" s="28">
        <f t="shared" si="13"/>
        <v>0</v>
      </c>
      <c r="G181" s="62">
        <f t="shared" si="11"/>
        <v>0</v>
      </c>
      <c r="H181" s="43" t="str">
        <f t="shared" si="12"/>
        <v/>
      </c>
      <c r="J181"/>
    </row>
    <row r="182" spans="1:10" ht="12.75" customHeight="1" x14ac:dyDescent="0.2">
      <c r="A182" s="12">
        <v>62</v>
      </c>
      <c r="B182" s="12" t="s">
        <v>108</v>
      </c>
      <c r="C182" s="60"/>
      <c r="D182" s="12" t="s">
        <v>4</v>
      </c>
      <c r="E182" s="7"/>
      <c r="F182" s="28">
        <f t="shared" si="13"/>
        <v>0</v>
      </c>
      <c r="G182" s="62">
        <f t="shared" si="11"/>
        <v>0</v>
      </c>
      <c r="H182" s="43" t="str">
        <f t="shared" si="12"/>
        <v/>
      </c>
      <c r="J182"/>
    </row>
    <row r="183" spans="1:10" ht="12.75" customHeight="1" x14ac:dyDescent="0.2">
      <c r="A183" s="12">
        <v>63</v>
      </c>
      <c r="B183" s="12" t="s">
        <v>109</v>
      </c>
      <c r="C183" s="60"/>
      <c r="D183" s="12" t="s">
        <v>4</v>
      </c>
      <c r="E183" s="7"/>
      <c r="F183" s="28">
        <f t="shared" si="13"/>
        <v>0</v>
      </c>
      <c r="G183" s="62">
        <f t="shared" si="11"/>
        <v>0</v>
      </c>
      <c r="H183" s="43" t="str">
        <f t="shared" si="12"/>
        <v/>
      </c>
      <c r="J183"/>
    </row>
    <row r="184" spans="1:10" ht="12.75" customHeight="1" x14ac:dyDescent="0.2">
      <c r="A184" s="12">
        <v>64</v>
      </c>
      <c r="B184" s="12" t="s">
        <v>110</v>
      </c>
      <c r="C184" s="60"/>
      <c r="D184" s="12" t="s">
        <v>4</v>
      </c>
      <c r="E184" s="7"/>
      <c r="F184" s="28">
        <f t="shared" si="13"/>
        <v>0</v>
      </c>
      <c r="G184" s="62">
        <f t="shared" si="11"/>
        <v>0</v>
      </c>
      <c r="H184" s="43" t="str">
        <f t="shared" si="12"/>
        <v/>
      </c>
      <c r="J184"/>
    </row>
    <row r="185" spans="1:10" ht="12.75" customHeight="1" x14ac:dyDescent="0.2">
      <c r="A185" s="12">
        <v>65</v>
      </c>
      <c r="B185" s="12" t="s">
        <v>111</v>
      </c>
      <c r="C185" s="60"/>
      <c r="D185" s="12" t="s">
        <v>4</v>
      </c>
      <c r="E185" s="7"/>
      <c r="F185" s="28">
        <f t="shared" si="13"/>
        <v>0</v>
      </c>
      <c r="G185" s="62">
        <f t="shared" si="11"/>
        <v>0</v>
      </c>
      <c r="H185" s="43" t="str">
        <f t="shared" ref="H185:H206" si="14">IF(OR(C185&lt;&gt;"",C185&lt;&gt;0),G185*E185,"")</f>
        <v/>
      </c>
      <c r="J185"/>
    </row>
    <row r="186" spans="1:10" ht="12.75" customHeight="1" x14ac:dyDescent="0.2">
      <c r="A186" s="12">
        <v>66</v>
      </c>
      <c r="B186" s="12" t="s">
        <v>112</v>
      </c>
      <c r="C186" s="60"/>
      <c r="D186" s="12" t="s">
        <v>4</v>
      </c>
      <c r="E186" s="7"/>
      <c r="F186" s="28">
        <f t="shared" si="13"/>
        <v>0</v>
      </c>
      <c r="G186" s="62">
        <f t="shared" si="11"/>
        <v>0</v>
      </c>
      <c r="H186" s="43" t="str">
        <f t="shared" si="14"/>
        <v/>
      </c>
      <c r="J186"/>
    </row>
    <row r="187" spans="1:10" ht="12.75" customHeight="1" x14ac:dyDescent="0.2">
      <c r="A187" s="12">
        <v>67</v>
      </c>
      <c r="B187" s="12" t="s">
        <v>113</v>
      </c>
      <c r="C187" s="60"/>
      <c r="D187" s="12" t="s">
        <v>4</v>
      </c>
      <c r="E187" s="7"/>
      <c r="F187" s="28">
        <f t="shared" si="13"/>
        <v>0</v>
      </c>
      <c r="G187" s="62">
        <f t="shared" si="11"/>
        <v>0</v>
      </c>
      <c r="H187" s="43" t="str">
        <f t="shared" si="14"/>
        <v/>
      </c>
      <c r="J187"/>
    </row>
    <row r="188" spans="1:10" ht="12.75" customHeight="1" x14ac:dyDescent="0.2">
      <c r="A188" s="12">
        <v>68</v>
      </c>
      <c r="B188" s="12" t="s">
        <v>114</v>
      </c>
      <c r="C188" s="60"/>
      <c r="D188" s="12" t="s">
        <v>4</v>
      </c>
      <c r="E188" s="7"/>
      <c r="F188" s="28">
        <f t="shared" ref="F188:F206" si="15">+E188*C188</f>
        <v>0</v>
      </c>
      <c r="G188" s="62">
        <f t="shared" si="11"/>
        <v>0</v>
      </c>
      <c r="H188" s="43" t="str">
        <f t="shared" si="14"/>
        <v/>
      </c>
      <c r="J188"/>
    </row>
    <row r="189" spans="1:10" ht="12.75" customHeight="1" x14ac:dyDescent="0.2">
      <c r="A189" s="12">
        <v>69</v>
      </c>
      <c r="B189" s="12" t="s">
        <v>115</v>
      </c>
      <c r="C189" s="60"/>
      <c r="D189" s="12" t="s">
        <v>4</v>
      </c>
      <c r="E189" s="7"/>
      <c r="F189" s="28">
        <f t="shared" si="15"/>
        <v>0</v>
      </c>
      <c r="G189" s="62">
        <f t="shared" si="11"/>
        <v>0</v>
      </c>
      <c r="H189" s="43" t="str">
        <f t="shared" si="14"/>
        <v/>
      </c>
      <c r="J189"/>
    </row>
    <row r="190" spans="1:10" ht="12.75" customHeight="1" x14ac:dyDescent="0.2">
      <c r="A190" s="12">
        <v>70</v>
      </c>
      <c r="B190" s="12" t="s">
        <v>116</v>
      </c>
      <c r="C190" s="60"/>
      <c r="D190" s="12" t="s">
        <v>4</v>
      </c>
      <c r="E190" s="7"/>
      <c r="F190" s="28">
        <f t="shared" si="15"/>
        <v>0</v>
      </c>
      <c r="G190" s="62">
        <f t="shared" si="11"/>
        <v>0</v>
      </c>
      <c r="H190" s="43" t="str">
        <f t="shared" si="14"/>
        <v/>
      </c>
      <c r="J190"/>
    </row>
    <row r="191" spans="1:10" ht="12.75" customHeight="1" x14ac:dyDescent="0.2">
      <c r="A191" s="12">
        <v>71</v>
      </c>
      <c r="B191" s="12" t="s">
        <v>117</v>
      </c>
      <c r="C191" s="60"/>
      <c r="D191" s="12" t="s">
        <v>4</v>
      </c>
      <c r="E191" s="7"/>
      <c r="F191" s="28">
        <f t="shared" si="15"/>
        <v>0</v>
      </c>
      <c r="G191" s="62">
        <f t="shared" si="11"/>
        <v>0</v>
      </c>
      <c r="H191" s="43" t="str">
        <f t="shared" si="14"/>
        <v/>
      </c>
      <c r="J191"/>
    </row>
    <row r="192" spans="1:10" ht="12.75" customHeight="1" x14ac:dyDescent="0.2">
      <c r="A192" s="12">
        <v>72</v>
      </c>
      <c r="B192" s="12" t="s">
        <v>118</v>
      </c>
      <c r="C192" s="60"/>
      <c r="D192" s="12" t="s">
        <v>6</v>
      </c>
      <c r="E192" s="7"/>
      <c r="F192" s="28">
        <f t="shared" si="15"/>
        <v>0</v>
      </c>
      <c r="G192" s="62">
        <f t="shared" si="11"/>
        <v>0</v>
      </c>
      <c r="H192" s="43" t="str">
        <f t="shared" si="14"/>
        <v/>
      </c>
      <c r="J192"/>
    </row>
    <row r="193" spans="1:19" ht="12.75" customHeight="1" x14ac:dyDescent="0.2">
      <c r="A193" s="12">
        <v>73</v>
      </c>
      <c r="B193" s="12" t="s">
        <v>119</v>
      </c>
      <c r="C193" s="60"/>
      <c r="D193" s="12" t="s">
        <v>4</v>
      </c>
      <c r="E193" s="7"/>
      <c r="F193" s="28">
        <f t="shared" si="15"/>
        <v>0</v>
      </c>
      <c r="G193" s="62">
        <f t="shared" si="11"/>
        <v>0</v>
      </c>
      <c r="H193" s="43" t="str">
        <f t="shared" si="14"/>
        <v/>
      </c>
      <c r="J193"/>
    </row>
    <row r="194" spans="1:19" ht="12.75" customHeight="1" x14ac:dyDescent="0.2">
      <c r="A194" s="12">
        <v>74</v>
      </c>
      <c r="B194" s="12" t="s">
        <v>120</v>
      </c>
      <c r="C194" s="60"/>
      <c r="D194" s="12" t="s">
        <v>4</v>
      </c>
      <c r="E194" s="7"/>
      <c r="F194" s="28">
        <f t="shared" si="15"/>
        <v>0</v>
      </c>
      <c r="G194" s="62">
        <f t="shared" si="11"/>
        <v>0</v>
      </c>
      <c r="H194" s="43" t="str">
        <f t="shared" si="14"/>
        <v/>
      </c>
      <c r="J194"/>
    </row>
    <row r="195" spans="1:19" ht="12.75" customHeight="1" x14ac:dyDescent="0.2">
      <c r="A195" s="12">
        <v>75</v>
      </c>
      <c r="B195" s="12" t="s">
        <v>121</v>
      </c>
      <c r="C195" s="60"/>
      <c r="D195" s="12" t="s">
        <v>4</v>
      </c>
      <c r="E195" s="7"/>
      <c r="F195" s="28">
        <f t="shared" si="15"/>
        <v>0</v>
      </c>
      <c r="G195" s="62">
        <f t="shared" si="11"/>
        <v>0</v>
      </c>
      <c r="H195" s="43" t="str">
        <f t="shared" si="14"/>
        <v/>
      </c>
      <c r="J195"/>
    </row>
    <row r="196" spans="1:19" ht="12.75" customHeight="1" x14ac:dyDescent="0.2">
      <c r="A196" s="12">
        <v>76</v>
      </c>
      <c r="B196" s="12" t="s">
        <v>122</v>
      </c>
      <c r="C196" s="60"/>
      <c r="D196" s="12" t="s">
        <v>4</v>
      </c>
      <c r="E196" s="7"/>
      <c r="F196" s="28">
        <f t="shared" si="15"/>
        <v>0</v>
      </c>
      <c r="G196" s="62">
        <f t="shared" si="11"/>
        <v>0</v>
      </c>
      <c r="H196" s="43" t="str">
        <f t="shared" si="14"/>
        <v/>
      </c>
      <c r="J196"/>
    </row>
    <row r="197" spans="1:19" ht="12.75" customHeight="1" x14ac:dyDescent="0.2">
      <c r="A197" s="12">
        <v>77</v>
      </c>
      <c r="B197" s="12" t="s">
        <v>123</v>
      </c>
      <c r="C197" s="60"/>
      <c r="D197" s="12" t="s">
        <v>4</v>
      </c>
      <c r="E197" s="7"/>
      <c r="F197" s="28">
        <f t="shared" si="15"/>
        <v>0</v>
      </c>
      <c r="G197" s="62">
        <f t="shared" si="11"/>
        <v>0</v>
      </c>
      <c r="H197" s="43" t="str">
        <f t="shared" si="14"/>
        <v/>
      </c>
      <c r="J197"/>
    </row>
    <row r="198" spans="1:19" ht="12.75" customHeight="1" x14ac:dyDescent="0.2">
      <c r="A198" s="12">
        <v>78</v>
      </c>
      <c r="B198" s="12" t="s">
        <v>124</v>
      </c>
      <c r="C198" s="60"/>
      <c r="D198" s="12" t="s">
        <v>4</v>
      </c>
      <c r="E198" s="7"/>
      <c r="F198" s="28">
        <f t="shared" si="15"/>
        <v>0</v>
      </c>
      <c r="G198" s="62">
        <f t="shared" si="11"/>
        <v>0</v>
      </c>
      <c r="H198" s="43" t="str">
        <f t="shared" si="14"/>
        <v/>
      </c>
      <c r="J198"/>
    </row>
    <row r="199" spans="1:19" ht="12.75" customHeight="1" x14ac:dyDescent="0.2">
      <c r="A199" s="12">
        <v>79</v>
      </c>
      <c r="B199" s="12" t="s">
        <v>125</v>
      </c>
      <c r="C199" s="60"/>
      <c r="D199" s="12" t="s">
        <v>126</v>
      </c>
      <c r="E199" s="7"/>
      <c r="F199" s="28">
        <f t="shared" si="15"/>
        <v>0</v>
      </c>
      <c r="G199" s="62">
        <f t="shared" si="11"/>
        <v>0</v>
      </c>
      <c r="H199" s="43" t="str">
        <f t="shared" si="14"/>
        <v/>
      </c>
      <c r="J199"/>
    </row>
    <row r="200" spans="1:19" ht="12.75" customHeight="1" x14ac:dyDescent="0.2">
      <c r="A200" s="12">
        <v>80</v>
      </c>
      <c r="B200" s="12" t="s">
        <v>127</v>
      </c>
      <c r="C200" s="60"/>
      <c r="D200" s="12" t="s">
        <v>4</v>
      </c>
      <c r="E200" s="7"/>
      <c r="F200" s="28">
        <f t="shared" si="15"/>
        <v>0</v>
      </c>
      <c r="G200" s="62">
        <f t="shared" si="11"/>
        <v>0</v>
      </c>
      <c r="H200" s="43" t="str">
        <f t="shared" si="14"/>
        <v/>
      </c>
      <c r="J200"/>
    </row>
    <row r="201" spans="1:19" ht="12.75" customHeight="1" x14ac:dyDescent="0.2">
      <c r="A201" s="12">
        <v>81</v>
      </c>
      <c r="B201" s="12" t="s">
        <v>128</v>
      </c>
      <c r="C201" s="60"/>
      <c r="D201" s="12" t="s">
        <v>4</v>
      </c>
      <c r="E201" s="7"/>
      <c r="F201" s="28">
        <f t="shared" si="15"/>
        <v>0</v>
      </c>
      <c r="G201" s="62">
        <f t="shared" si="11"/>
        <v>0</v>
      </c>
      <c r="H201" s="43" t="str">
        <f t="shared" si="14"/>
        <v/>
      </c>
      <c r="J201"/>
    </row>
    <row r="202" spans="1:19" ht="12.75" customHeight="1" x14ac:dyDescent="0.2">
      <c r="A202" s="12">
        <v>82</v>
      </c>
      <c r="B202" s="12" t="s">
        <v>131</v>
      </c>
      <c r="C202" s="60"/>
      <c r="D202" s="12" t="s">
        <v>4</v>
      </c>
      <c r="E202" s="7"/>
      <c r="F202" s="28">
        <f t="shared" si="15"/>
        <v>0</v>
      </c>
      <c r="G202" s="62">
        <f t="shared" si="11"/>
        <v>0</v>
      </c>
      <c r="H202" s="43" t="str">
        <f t="shared" si="14"/>
        <v/>
      </c>
      <c r="J202"/>
    </row>
    <row r="203" spans="1:19" ht="12.75" customHeight="1" x14ac:dyDescent="0.2">
      <c r="A203" s="12">
        <v>83</v>
      </c>
      <c r="B203" s="12" t="s">
        <v>38</v>
      </c>
      <c r="C203" s="60"/>
      <c r="D203" s="12" t="s">
        <v>4</v>
      </c>
      <c r="E203" s="7"/>
      <c r="F203" s="28">
        <f t="shared" si="15"/>
        <v>0</v>
      </c>
      <c r="G203" s="62">
        <f t="shared" si="11"/>
        <v>0</v>
      </c>
      <c r="H203" s="43" t="str">
        <f t="shared" si="14"/>
        <v/>
      </c>
      <c r="J203"/>
    </row>
    <row r="204" spans="1:19" ht="12.75" customHeight="1" x14ac:dyDescent="0.2">
      <c r="A204" s="12">
        <v>84</v>
      </c>
      <c r="B204" s="12" t="s">
        <v>132</v>
      </c>
      <c r="C204" s="60"/>
      <c r="D204" s="12" t="s">
        <v>4</v>
      </c>
      <c r="E204" s="7"/>
      <c r="F204" s="28">
        <f t="shared" si="15"/>
        <v>0</v>
      </c>
      <c r="G204" s="62">
        <f t="shared" si="11"/>
        <v>0</v>
      </c>
      <c r="H204" s="43" t="str">
        <f t="shared" si="14"/>
        <v/>
      </c>
      <c r="J204"/>
    </row>
    <row r="205" spans="1:19" ht="12.75" customHeight="1" x14ac:dyDescent="0.2">
      <c r="A205" s="12">
        <v>85</v>
      </c>
      <c r="B205" s="12" t="s">
        <v>211</v>
      </c>
      <c r="C205" s="60"/>
      <c r="D205" s="12" t="s">
        <v>4</v>
      </c>
      <c r="E205" s="7"/>
      <c r="F205" s="28">
        <f t="shared" si="15"/>
        <v>0</v>
      </c>
      <c r="G205" s="62">
        <f t="shared" si="11"/>
        <v>0</v>
      </c>
      <c r="H205" s="43" t="str">
        <f t="shared" si="14"/>
        <v/>
      </c>
      <c r="J205"/>
    </row>
    <row r="206" spans="1:19" ht="12.75" customHeight="1" x14ac:dyDescent="0.2">
      <c r="A206" s="12">
        <v>86</v>
      </c>
      <c r="B206" s="12" t="s">
        <v>39</v>
      </c>
      <c r="C206" s="60"/>
      <c r="D206" s="12" t="s">
        <v>4</v>
      </c>
      <c r="E206" s="7"/>
      <c r="F206" s="28">
        <f t="shared" si="15"/>
        <v>0</v>
      </c>
      <c r="G206" s="62">
        <f t="shared" si="11"/>
        <v>0</v>
      </c>
      <c r="H206" s="43" t="str">
        <f t="shared" si="14"/>
        <v/>
      </c>
      <c r="J206"/>
    </row>
    <row r="207" spans="1:19" ht="12.75" customHeight="1" x14ac:dyDescent="0.2">
      <c r="B207" s="9"/>
      <c r="C207" s="61"/>
      <c r="D207" s="11"/>
      <c r="E207" s="25" t="s">
        <v>7</v>
      </c>
      <c r="F207" s="26">
        <f>+SUM(F121:F206)</f>
        <v>0</v>
      </c>
      <c r="G207" s="63"/>
      <c r="H207" s="44">
        <f>SUM(H121:H206)</f>
        <v>0</v>
      </c>
      <c r="I207"/>
      <c r="J207"/>
      <c r="K207"/>
      <c r="L207"/>
      <c r="M207"/>
      <c r="N207"/>
      <c r="O207"/>
      <c r="P207"/>
      <c r="Q207"/>
      <c r="R207"/>
      <c r="S207"/>
    </row>
    <row r="208" spans="1:19" ht="12.75" customHeight="1" x14ac:dyDescent="0.2">
      <c r="B208" s="8" t="s">
        <v>20</v>
      </c>
      <c r="C208" s="60"/>
      <c r="D208" s="11"/>
      <c r="E208" s="9"/>
      <c r="F208" s="15"/>
      <c r="G208" s="62"/>
      <c r="H208" s="45"/>
      <c r="I208"/>
      <c r="J208"/>
      <c r="K208"/>
      <c r="L208"/>
      <c r="M208"/>
      <c r="N208"/>
      <c r="O208"/>
      <c r="P208"/>
      <c r="Q208"/>
      <c r="R208"/>
      <c r="S208"/>
    </row>
    <row r="209" spans="1:19" ht="12.75" customHeight="1" x14ac:dyDescent="0.2">
      <c r="A209" s="12">
        <v>1</v>
      </c>
      <c r="B209" s="1" t="s">
        <v>136</v>
      </c>
      <c r="C209" s="60"/>
      <c r="D209" s="12" t="s">
        <v>4</v>
      </c>
      <c r="E209" s="7"/>
      <c r="F209" s="28">
        <f>+E209*C209</f>
        <v>0</v>
      </c>
      <c r="G209" s="62">
        <f t="shared" si="7"/>
        <v>0</v>
      </c>
      <c r="H209" s="43" t="str">
        <f t="shared" ref="H209:H264" si="16">IF(OR(C209&lt;&gt;"",C209&lt;&gt;0),G209*E209,"")</f>
        <v/>
      </c>
      <c r="I209"/>
      <c r="J209"/>
      <c r="K209"/>
      <c r="L209"/>
      <c r="M209"/>
      <c r="N209"/>
      <c r="O209"/>
      <c r="P209"/>
      <c r="Q209"/>
      <c r="R209"/>
      <c r="S209"/>
    </row>
    <row r="210" spans="1:19" ht="12.75" customHeight="1" x14ac:dyDescent="0.2">
      <c r="A210" s="12">
        <v>2</v>
      </c>
      <c r="B210" s="1" t="s">
        <v>137</v>
      </c>
      <c r="C210" s="60"/>
      <c r="D210" s="12" t="s">
        <v>6</v>
      </c>
      <c r="E210" s="7"/>
      <c r="F210" s="28">
        <f t="shared" ref="F210:F263" si="17">+E210*C210</f>
        <v>0</v>
      </c>
      <c r="G210" s="62">
        <f t="shared" si="7"/>
        <v>0</v>
      </c>
      <c r="H210" s="43" t="str">
        <f t="shared" si="16"/>
        <v/>
      </c>
      <c r="I210"/>
      <c r="J210"/>
      <c r="K210"/>
      <c r="L210"/>
      <c r="M210"/>
      <c r="N210"/>
      <c r="O210"/>
      <c r="P210"/>
      <c r="Q210"/>
      <c r="R210"/>
      <c r="S210"/>
    </row>
    <row r="211" spans="1:19" ht="12.75" customHeight="1" x14ac:dyDescent="0.2">
      <c r="A211" s="12">
        <v>3</v>
      </c>
      <c r="B211" s="1" t="s">
        <v>138</v>
      </c>
      <c r="C211" s="60"/>
      <c r="D211" s="12" t="s">
        <v>6</v>
      </c>
      <c r="E211" s="7"/>
      <c r="F211" s="28">
        <f t="shared" si="17"/>
        <v>0</v>
      </c>
      <c r="G211" s="62">
        <f t="shared" si="7"/>
        <v>0</v>
      </c>
      <c r="H211" s="43" t="str">
        <f t="shared" si="16"/>
        <v/>
      </c>
      <c r="I211"/>
      <c r="J211"/>
      <c r="K211"/>
      <c r="L211"/>
      <c r="M211"/>
      <c r="N211"/>
      <c r="O211"/>
      <c r="P211"/>
      <c r="Q211"/>
      <c r="R211"/>
      <c r="S211"/>
    </row>
    <row r="212" spans="1:19" ht="12.75" customHeight="1" x14ac:dyDescent="0.2">
      <c r="A212" s="12">
        <v>4</v>
      </c>
      <c r="B212" s="1" t="s">
        <v>139</v>
      </c>
      <c r="C212" s="60"/>
      <c r="D212" s="12" t="s">
        <v>6</v>
      </c>
      <c r="E212" s="7"/>
      <c r="F212" s="28">
        <f t="shared" si="17"/>
        <v>0</v>
      </c>
      <c r="G212" s="62">
        <f t="shared" si="7"/>
        <v>0</v>
      </c>
      <c r="H212" s="43" t="str">
        <f t="shared" si="16"/>
        <v/>
      </c>
      <c r="I212"/>
      <c r="J212"/>
      <c r="K212"/>
      <c r="L212"/>
      <c r="M212"/>
      <c r="N212"/>
      <c r="O212"/>
      <c r="P212"/>
      <c r="Q212"/>
      <c r="R212"/>
      <c r="S212"/>
    </row>
    <row r="213" spans="1:19" ht="12.75" customHeight="1" x14ac:dyDescent="0.2">
      <c r="A213" s="12">
        <v>5</v>
      </c>
      <c r="B213" s="1" t="s">
        <v>140</v>
      </c>
      <c r="C213" s="60"/>
      <c r="D213" s="12" t="s">
        <v>6</v>
      </c>
      <c r="E213" s="7"/>
      <c r="F213" s="28">
        <f t="shared" si="17"/>
        <v>0</v>
      </c>
      <c r="G213" s="62">
        <f t="shared" si="7"/>
        <v>0</v>
      </c>
      <c r="H213" s="43" t="str">
        <f t="shared" si="16"/>
        <v/>
      </c>
      <c r="I213"/>
      <c r="J213"/>
      <c r="K213"/>
      <c r="L213"/>
      <c r="M213"/>
      <c r="N213"/>
      <c r="O213"/>
      <c r="P213"/>
      <c r="Q213"/>
      <c r="R213"/>
      <c r="S213"/>
    </row>
    <row r="214" spans="1:19" ht="12.75" customHeight="1" x14ac:dyDescent="0.2">
      <c r="A214" s="12">
        <v>6</v>
      </c>
      <c r="B214" s="1" t="s">
        <v>141</v>
      </c>
      <c r="C214" s="60"/>
      <c r="D214" s="12" t="s">
        <v>6</v>
      </c>
      <c r="E214" s="7"/>
      <c r="F214" s="28">
        <f t="shared" si="17"/>
        <v>0</v>
      </c>
      <c r="G214" s="62">
        <f t="shared" si="7"/>
        <v>0</v>
      </c>
      <c r="H214" s="43" t="str">
        <f t="shared" si="16"/>
        <v/>
      </c>
      <c r="I214"/>
      <c r="J214"/>
      <c r="K214"/>
      <c r="L214"/>
      <c r="M214"/>
      <c r="N214"/>
      <c r="O214"/>
      <c r="P214"/>
      <c r="Q214"/>
      <c r="R214"/>
      <c r="S214"/>
    </row>
    <row r="215" spans="1:19" ht="12.75" customHeight="1" x14ac:dyDescent="0.2">
      <c r="A215" s="12">
        <v>7</v>
      </c>
      <c r="B215" s="1" t="s">
        <v>142</v>
      </c>
      <c r="C215" s="60"/>
      <c r="D215" s="12" t="s">
        <v>6</v>
      </c>
      <c r="E215" s="7"/>
      <c r="F215" s="28">
        <f t="shared" si="17"/>
        <v>0</v>
      </c>
      <c r="G215" s="62">
        <f t="shared" si="7"/>
        <v>0</v>
      </c>
      <c r="H215" s="43" t="str">
        <f t="shared" si="16"/>
        <v/>
      </c>
      <c r="I215"/>
      <c r="J215"/>
      <c r="K215"/>
      <c r="L215"/>
      <c r="M215"/>
      <c r="N215"/>
      <c r="O215"/>
      <c r="P215"/>
      <c r="Q215"/>
      <c r="R215"/>
      <c r="S215"/>
    </row>
    <row r="216" spans="1:19" ht="12.75" customHeight="1" x14ac:dyDescent="0.2">
      <c r="A216" s="12">
        <v>8</v>
      </c>
      <c r="B216" s="1" t="s">
        <v>143</v>
      </c>
      <c r="C216" s="60"/>
      <c r="D216" s="12" t="s">
        <v>6</v>
      </c>
      <c r="E216" s="7"/>
      <c r="F216" s="28">
        <f t="shared" si="17"/>
        <v>0</v>
      </c>
      <c r="G216" s="62">
        <f t="shared" si="7"/>
        <v>0</v>
      </c>
      <c r="H216" s="43" t="str">
        <f t="shared" si="16"/>
        <v/>
      </c>
      <c r="I216"/>
      <c r="J216"/>
      <c r="K216"/>
      <c r="L216"/>
      <c r="M216"/>
      <c r="N216"/>
      <c r="O216"/>
      <c r="P216"/>
      <c r="Q216"/>
      <c r="R216"/>
      <c r="S216"/>
    </row>
    <row r="217" spans="1:19" ht="12.75" customHeight="1" x14ac:dyDescent="0.2">
      <c r="A217" s="12">
        <v>9</v>
      </c>
      <c r="B217" s="1" t="s">
        <v>144</v>
      </c>
      <c r="C217" s="60"/>
      <c r="D217" s="12" t="s">
        <v>6</v>
      </c>
      <c r="E217" s="7"/>
      <c r="F217" s="28">
        <f t="shared" si="17"/>
        <v>0</v>
      </c>
      <c r="G217" s="62">
        <f t="shared" si="7"/>
        <v>0</v>
      </c>
      <c r="H217" s="43" t="str">
        <f t="shared" si="16"/>
        <v/>
      </c>
      <c r="I217"/>
      <c r="J217"/>
      <c r="K217"/>
      <c r="L217"/>
      <c r="M217"/>
      <c r="N217"/>
      <c r="O217"/>
      <c r="P217"/>
      <c r="Q217"/>
      <c r="R217"/>
      <c r="S217"/>
    </row>
    <row r="218" spans="1:19" ht="12.75" customHeight="1" x14ac:dyDescent="0.2">
      <c r="A218" s="12">
        <v>10</v>
      </c>
      <c r="B218" s="1" t="s">
        <v>145</v>
      </c>
      <c r="C218" s="60"/>
      <c r="D218" s="12" t="s">
        <v>6</v>
      </c>
      <c r="E218" s="7"/>
      <c r="F218" s="28">
        <f t="shared" si="17"/>
        <v>0</v>
      </c>
      <c r="G218" s="62">
        <f t="shared" si="7"/>
        <v>0</v>
      </c>
      <c r="H218" s="43" t="str">
        <f t="shared" si="16"/>
        <v/>
      </c>
      <c r="I218"/>
      <c r="J218"/>
      <c r="K218"/>
      <c r="L218"/>
      <c r="M218"/>
      <c r="N218"/>
      <c r="O218"/>
      <c r="P218"/>
      <c r="Q218"/>
      <c r="R218"/>
      <c r="S218"/>
    </row>
    <row r="219" spans="1:19" ht="12.75" customHeight="1" x14ac:dyDescent="0.2">
      <c r="A219" s="12">
        <v>11</v>
      </c>
      <c r="B219" s="1" t="s">
        <v>146</v>
      </c>
      <c r="C219" s="60"/>
      <c r="D219" s="12" t="s">
        <v>6</v>
      </c>
      <c r="E219" s="7"/>
      <c r="F219" s="28">
        <f t="shared" si="17"/>
        <v>0</v>
      </c>
      <c r="G219" s="62">
        <f t="shared" si="7"/>
        <v>0</v>
      </c>
      <c r="H219" s="43" t="str">
        <f t="shared" si="16"/>
        <v/>
      </c>
      <c r="I219"/>
      <c r="J219"/>
      <c r="K219"/>
      <c r="L219"/>
      <c r="M219"/>
      <c r="N219"/>
      <c r="O219"/>
      <c r="P219"/>
      <c r="Q219"/>
      <c r="R219"/>
      <c r="S219"/>
    </row>
    <row r="220" spans="1:19" ht="12.75" customHeight="1" x14ac:dyDescent="0.2">
      <c r="A220" s="12">
        <v>12</v>
      </c>
      <c r="B220" s="1" t="s">
        <v>147</v>
      </c>
      <c r="C220" s="60"/>
      <c r="D220" s="12" t="s">
        <v>6</v>
      </c>
      <c r="E220" s="7"/>
      <c r="F220" s="28">
        <f t="shared" si="17"/>
        <v>0</v>
      </c>
      <c r="G220" s="62">
        <f t="shared" si="7"/>
        <v>0</v>
      </c>
      <c r="H220" s="43" t="str">
        <f t="shared" si="16"/>
        <v/>
      </c>
      <c r="I220"/>
      <c r="J220"/>
      <c r="K220"/>
      <c r="L220"/>
      <c r="M220"/>
      <c r="N220"/>
      <c r="O220"/>
      <c r="P220"/>
      <c r="Q220"/>
      <c r="R220"/>
      <c r="S220"/>
    </row>
    <row r="221" spans="1:19" ht="12.75" customHeight="1" x14ac:dyDescent="0.2">
      <c r="A221" s="12">
        <v>13</v>
      </c>
      <c r="B221" s="1" t="s">
        <v>148</v>
      </c>
      <c r="C221" s="60"/>
      <c r="D221" s="12" t="s">
        <v>6</v>
      </c>
      <c r="E221" s="7"/>
      <c r="F221" s="28">
        <f t="shared" si="17"/>
        <v>0</v>
      </c>
      <c r="G221" s="62">
        <f t="shared" si="7"/>
        <v>0</v>
      </c>
      <c r="H221" s="43" t="str">
        <f t="shared" si="16"/>
        <v/>
      </c>
      <c r="I221"/>
      <c r="J221"/>
      <c r="K221"/>
      <c r="L221"/>
      <c r="M221"/>
      <c r="N221"/>
      <c r="O221"/>
      <c r="P221"/>
      <c r="Q221"/>
      <c r="R221"/>
      <c r="S221"/>
    </row>
    <row r="222" spans="1:19" ht="12.75" customHeight="1" x14ac:dyDescent="0.2">
      <c r="A222" s="12">
        <v>14</v>
      </c>
      <c r="B222" s="1" t="s">
        <v>149</v>
      </c>
      <c r="C222" s="60"/>
      <c r="D222" s="12" t="s">
        <v>6</v>
      </c>
      <c r="E222" s="7"/>
      <c r="F222" s="28">
        <f t="shared" si="17"/>
        <v>0</v>
      </c>
      <c r="G222" s="62">
        <f t="shared" si="7"/>
        <v>0</v>
      </c>
      <c r="H222" s="43" t="str">
        <f t="shared" si="16"/>
        <v/>
      </c>
      <c r="I222"/>
      <c r="J222"/>
      <c r="K222"/>
      <c r="L222"/>
      <c r="M222"/>
      <c r="N222"/>
      <c r="O222"/>
      <c r="P222"/>
      <c r="Q222"/>
      <c r="R222"/>
      <c r="S222"/>
    </row>
    <row r="223" spans="1:19" ht="12.75" customHeight="1" x14ac:dyDescent="0.2">
      <c r="A223" s="12">
        <v>15</v>
      </c>
      <c r="B223" s="1" t="s">
        <v>150</v>
      </c>
      <c r="C223" s="60"/>
      <c r="D223" s="12" t="s">
        <v>6</v>
      </c>
      <c r="E223" s="7"/>
      <c r="F223" s="28">
        <f t="shared" si="17"/>
        <v>0</v>
      </c>
      <c r="G223" s="62">
        <f t="shared" ref="G223:G286" si="18">C223</f>
        <v>0</v>
      </c>
      <c r="H223" s="43" t="str">
        <f t="shared" si="16"/>
        <v/>
      </c>
      <c r="I223"/>
      <c r="J223"/>
      <c r="K223"/>
      <c r="L223"/>
      <c r="M223"/>
      <c r="N223"/>
      <c r="O223"/>
      <c r="P223"/>
      <c r="Q223"/>
      <c r="R223"/>
      <c r="S223"/>
    </row>
    <row r="224" spans="1:19" ht="12.75" customHeight="1" x14ac:dyDescent="0.2">
      <c r="A224" s="12">
        <v>16</v>
      </c>
      <c r="B224" s="1" t="s">
        <v>151</v>
      </c>
      <c r="C224" s="60"/>
      <c r="D224" s="12" t="s">
        <v>6</v>
      </c>
      <c r="E224" s="7"/>
      <c r="F224" s="28">
        <f t="shared" si="17"/>
        <v>0</v>
      </c>
      <c r="G224" s="62">
        <f t="shared" si="18"/>
        <v>0</v>
      </c>
      <c r="H224" s="43" t="str">
        <f t="shared" si="16"/>
        <v/>
      </c>
      <c r="I224"/>
      <c r="J224"/>
      <c r="K224"/>
      <c r="L224"/>
      <c r="M224"/>
      <c r="N224"/>
      <c r="O224"/>
      <c r="P224"/>
      <c r="Q224"/>
      <c r="R224"/>
      <c r="S224"/>
    </row>
    <row r="225" spans="1:19" ht="12.75" customHeight="1" x14ac:dyDescent="0.2">
      <c r="A225" s="12">
        <v>17</v>
      </c>
      <c r="B225" s="1" t="s">
        <v>152</v>
      </c>
      <c r="C225" s="60"/>
      <c r="D225" s="12" t="s">
        <v>6</v>
      </c>
      <c r="E225" s="7"/>
      <c r="F225" s="28">
        <f t="shared" si="17"/>
        <v>0</v>
      </c>
      <c r="G225" s="62">
        <f t="shared" si="18"/>
        <v>0</v>
      </c>
      <c r="H225" s="43" t="str">
        <f t="shared" si="16"/>
        <v/>
      </c>
      <c r="I225"/>
      <c r="J225"/>
      <c r="K225"/>
      <c r="L225"/>
      <c r="M225"/>
      <c r="N225"/>
      <c r="O225"/>
      <c r="P225"/>
      <c r="Q225"/>
      <c r="R225"/>
      <c r="S225"/>
    </row>
    <row r="226" spans="1:19" ht="12.75" customHeight="1" x14ac:dyDescent="0.2">
      <c r="A226" s="12">
        <v>18</v>
      </c>
      <c r="B226" s="1" t="s">
        <v>153</v>
      </c>
      <c r="C226" s="60"/>
      <c r="D226" s="12" t="s">
        <v>6</v>
      </c>
      <c r="E226" s="7"/>
      <c r="F226" s="28">
        <f t="shared" si="17"/>
        <v>0</v>
      </c>
      <c r="G226" s="62">
        <f t="shared" si="18"/>
        <v>0</v>
      </c>
      <c r="H226" s="43" t="str">
        <f t="shared" si="16"/>
        <v/>
      </c>
      <c r="I226"/>
      <c r="J226"/>
      <c r="K226"/>
      <c r="L226"/>
      <c r="M226"/>
      <c r="N226"/>
      <c r="O226"/>
      <c r="P226"/>
      <c r="Q226"/>
      <c r="R226"/>
      <c r="S226"/>
    </row>
    <row r="227" spans="1:19" ht="12.75" customHeight="1" x14ac:dyDescent="0.2">
      <c r="A227" s="12">
        <v>19</v>
      </c>
      <c r="B227" s="1" t="s">
        <v>154</v>
      </c>
      <c r="C227" s="60"/>
      <c r="D227" s="12" t="s">
        <v>6</v>
      </c>
      <c r="E227" s="7"/>
      <c r="F227" s="28">
        <f t="shared" si="17"/>
        <v>0</v>
      </c>
      <c r="G227" s="62">
        <f t="shared" si="18"/>
        <v>0</v>
      </c>
      <c r="H227" s="43" t="str">
        <f t="shared" si="16"/>
        <v/>
      </c>
      <c r="I227"/>
      <c r="J227"/>
      <c r="K227"/>
      <c r="L227"/>
      <c r="M227"/>
      <c r="N227"/>
      <c r="O227"/>
      <c r="P227"/>
      <c r="Q227"/>
      <c r="R227"/>
      <c r="S227"/>
    </row>
    <row r="228" spans="1:19" ht="12.75" customHeight="1" x14ac:dyDescent="0.2">
      <c r="A228" s="12">
        <v>20</v>
      </c>
      <c r="B228" s="1" t="s">
        <v>155</v>
      </c>
      <c r="C228" s="60"/>
      <c r="D228" s="12" t="s">
        <v>6</v>
      </c>
      <c r="E228" s="7"/>
      <c r="F228" s="28">
        <f t="shared" si="17"/>
        <v>0</v>
      </c>
      <c r="G228" s="62">
        <f t="shared" si="18"/>
        <v>0</v>
      </c>
      <c r="H228" s="43" t="str">
        <f t="shared" si="16"/>
        <v/>
      </c>
      <c r="I228"/>
      <c r="J228"/>
      <c r="K228"/>
      <c r="L228"/>
      <c r="M228"/>
      <c r="N228"/>
      <c r="O228"/>
      <c r="P228"/>
      <c r="Q228"/>
      <c r="R228"/>
      <c r="S228"/>
    </row>
    <row r="229" spans="1:19" ht="12.75" customHeight="1" x14ac:dyDescent="0.2">
      <c r="A229" s="12">
        <v>21</v>
      </c>
      <c r="B229" s="1" t="s">
        <v>156</v>
      </c>
      <c r="C229" s="60"/>
      <c r="D229" s="12" t="s">
        <v>6</v>
      </c>
      <c r="E229" s="7"/>
      <c r="F229" s="28">
        <f t="shared" si="17"/>
        <v>0</v>
      </c>
      <c r="G229" s="62">
        <f t="shared" si="18"/>
        <v>0</v>
      </c>
      <c r="H229" s="43" t="str">
        <f t="shared" si="16"/>
        <v/>
      </c>
      <c r="I229"/>
      <c r="J229"/>
      <c r="K229"/>
      <c r="L229"/>
      <c r="M229"/>
      <c r="N229"/>
      <c r="O229"/>
      <c r="P229"/>
      <c r="Q229"/>
      <c r="R229"/>
      <c r="S229"/>
    </row>
    <row r="230" spans="1:19" ht="12.75" customHeight="1" x14ac:dyDescent="0.2">
      <c r="A230" s="12">
        <v>22</v>
      </c>
      <c r="B230" s="1" t="s">
        <v>135</v>
      </c>
      <c r="C230" s="60"/>
      <c r="D230" s="12" t="s">
        <v>6</v>
      </c>
      <c r="E230" s="7"/>
      <c r="F230" s="28">
        <f t="shared" si="17"/>
        <v>0</v>
      </c>
      <c r="G230" s="62">
        <f t="shared" si="18"/>
        <v>0</v>
      </c>
      <c r="H230" s="43" t="str">
        <f t="shared" si="16"/>
        <v/>
      </c>
      <c r="I230"/>
      <c r="J230"/>
      <c r="K230"/>
      <c r="L230"/>
      <c r="M230"/>
      <c r="N230"/>
      <c r="O230"/>
      <c r="P230"/>
      <c r="Q230"/>
      <c r="R230"/>
      <c r="S230"/>
    </row>
    <row r="231" spans="1:19" ht="12.75" customHeight="1" x14ac:dyDescent="0.2">
      <c r="A231" s="12">
        <v>23</v>
      </c>
      <c r="B231" s="1" t="s">
        <v>157</v>
      </c>
      <c r="C231" s="60"/>
      <c r="D231" s="12" t="s">
        <v>4</v>
      </c>
      <c r="E231" s="7"/>
      <c r="F231" s="28">
        <f t="shared" si="17"/>
        <v>0</v>
      </c>
      <c r="G231" s="62">
        <f t="shared" si="18"/>
        <v>0</v>
      </c>
      <c r="H231" s="43" t="str">
        <f t="shared" si="16"/>
        <v/>
      </c>
      <c r="I231"/>
      <c r="J231"/>
      <c r="K231"/>
      <c r="L231"/>
      <c r="M231"/>
      <c r="N231"/>
      <c r="O231"/>
      <c r="P231"/>
      <c r="Q231"/>
      <c r="R231"/>
      <c r="S231"/>
    </row>
    <row r="232" spans="1:19" ht="12.75" customHeight="1" x14ac:dyDescent="0.2">
      <c r="A232" s="12">
        <v>24</v>
      </c>
      <c r="B232" s="1" t="s">
        <v>158</v>
      </c>
      <c r="C232" s="60"/>
      <c r="D232" s="12" t="s">
        <v>4</v>
      </c>
      <c r="E232" s="7"/>
      <c r="F232" s="28">
        <f t="shared" si="17"/>
        <v>0</v>
      </c>
      <c r="G232" s="62">
        <f t="shared" si="18"/>
        <v>0</v>
      </c>
      <c r="H232" s="43" t="str">
        <f t="shared" si="16"/>
        <v/>
      </c>
      <c r="I232"/>
      <c r="J232"/>
      <c r="K232"/>
      <c r="L232"/>
      <c r="M232"/>
      <c r="N232"/>
      <c r="O232"/>
      <c r="P232"/>
      <c r="Q232"/>
      <c r="R232"/>
      <c r="S232"/>
    </row>
    <row r="233" spans="1:19" ht="12.75" customHeight="1" x14ac:dyDescent="0.2">
      <c r="A233" s="12">
        <v>25</v>
      </c>
      <c r="B233" s="1" t="s">
        <v>159</v>
      </c>
      <c r="C233" s="60"/>
      <c r="D233" s="12" t="s">
        <v>4</v>
      </c>
      <c r="E233" s="7"/>
      <c r="F233" s="28">
        <f t="shared" si="17"/>
        <v>0</v>
      </c>
      <c r="G233" s="62">
        <f t="shared" si="18"/>
        <v>0</v>
      </c>
      <c r="H233" s="43" t="str">
        <f t="shared" si="16"/>
        <v/>
      </c>
      <c r="I233"/>
      <c r="J233"/>
      <c r="K233"/>
      <c r="L233"/>
      <c r="M233"/>
      <c r="N233"/>
      <c r="O233"/>
      <c r="P233"/>
      <c r="Q233"/>
      <c r="R233"/>
      <c r="S233"/>
    </row>
    <row r="234" spans="1:19" ht="12.75" customHeight="1" x14ac:dyDescent="0.2">
      <c r="A234" s="12">
        <v>26</v>
      </c>
      <c r="B234" s="1" t="s">
        <v>212</v>
      </c>
      <c r="C234" s="60"/>
      <c r="D234" s="12" t="s">
        <v>4</v>
      </c>
      <c r="E234" s="7"/>
      <c r="F234" s="28">
        <f t="shared" si="17"/>
        <v>0</v>
      </c>
      <c r="G234" s="62">
        <f t="shared" si="18"/>
        <v>0</v>
      </c>
      <c r="H234" s="43" t="str">
        <f t="shared" si="16"/>
        <v/>
      </c>
      <c r="I234"/>
      <c r="J234"/>
      <c r="K234"/>
      <c r="L234"/>
      <c r="M234"/>
      <c r="N234"/>
      <c r="O234"/>
      <c r="P234"/>
      <c r="Q234"/>
      <c r="R234"/>
      <c r="S234"/>
    </row>
    <row r="235" spans="1:19" ht="12.75" customHeight="1" x14ac:dyDescent="0.2">
      <c r="A235" s="12">
        <v>27</v>
      </c>
      <c r="B235" s="1" t="s">
        <v>160</v>
      </c>
      <c r="C235" s="60"/>
      <c r="D235" s="12" t="s">
        <v>4</v>
      </c>
      <c r="E235" s="7"/>
      <c r="F235" s="28">
        <f t="shared" si="17"/>
        <v>0</v>
      </c>
      <c r="G235" s="62">
        <f t="shared" si="18"/>
        <v>0</v>
      </c>
      <c r="H235" s="43" t="str">
        <f t="shared" si="16"/>
        <v/>
      </c>
      <c r="I235"/>
      <c r="J235"/>
      <c r="K235"/>
      <c r="L235"/>
      <c r="M235"/>
      <c r="N235"/>
      <c r="O235"/>
      <c r="P235"/>
      <c r="Q235"/>
      <c r="R235"/>
      <c r="S235"/>
    </row>
    <row r="236" spans="1:19" ht="12.75" customHeight="1" x14ac:dyDescent="0.2">
      <c r="A236" s="12">
        <v>28</v>
      </c>
      <c r="B236" s="1" t="s">
        <v>161</v>
      </c>
      <c r="C236" s="60"/>
      <c r="D236" s="12" t="s">
        <v>4</v>
      </c>
      <c r="E236" s="7"/>
      <c r="F236" s="28">
        <f t="shared" si="17"/>
        <v>0</v>
      </c>
      <c r="G236" s="62">
        <f t="shared" si="18"/>
        <v>0</v>
      </c>
      <c r="H236" s="43" t="str">
        <f t="shared" si="16"/>
        <v/>
      </c>
      <c r="I236"/>
      <c r="J236"/>
      <c r="K236"/>
      <c r="L236"/>
      <c r="M236"/>
      <c r="N236"/>
      <c r="O236"/>
      <c r="P236"/>
      <c r="Q236"/>
      <c r="R236"/>
      <c r="S236"/>
    </row>
    <row r="237" spans="1:19" ht="12.75" customHeight="1" x14ac:dyDescent="0.2">
      <c r="A237" s="12">
        <v>29</v>
      </c>
      <c r="B237" s="1" t="s">
        <v>162</v>
      </c>
      <c r="C237" s="60"/>
      <c r="D237" s="12" t="s">
        <v>4</v>
      </c>
      <c r="E237" s="7"/>
      <c r="F237" s="28">
        <f t="shared" si="17"/>
        <v>0</v>
      </c>
      <c r="G237" s="62">
        <f t="shared" si="18"/>
        <v>0</v>
      </c>
      <c r="H237" s="43" t="str">
        <f t="shared" si="16"/>
        <v/>
      </c>
      <c r="I237"/>
      <c r="J237"/>
      <c r="K237"/>
      <c r="L237"/>
      <c r="M237"/>
      <c r="N237"/>
      <c r="O237"/>
      <c r="P237"/>
      <c r="Q237"/>
      <c r="R237"/>
      <c r="S237"/>
    </row>
    <row r="238" spans="1:19" ht="12.75" customHeight="1" x14ac:dyDescent="0.2">
      <c r="A238" s="12">
        <v>30</v>
      </c>
      <c r="B238" s="1" t="s">
        <v>163</v>
      </c>
      <c r="C238" s="60"/>
      <c r="D238" s="12" t="s">
        <v>4</v>
      </c>
      <c r="E238" s="7"/>
      <c r="F238" s="28">
        <f t="shared" si="17"/>
        <v>0</v>
      </c>
      <c r="G238" s="62">
        <f t="shared" si="18"/>
        <v>0</v>
      </c>
      <c r="H238" s="43" t="str">
        <f t="shared" si="16"/>
        <v/>
      </c>
      <c r="I238"/>
      <c r="J238"/>
      <c r="K238"/>
      <c r="L238"/>
      <c r="M238"/>
      <c r="N238"/>
      <c r="O238"/>
      <c r="P238"/>
      <c r="Q238"/>
      <c r="R238"/>
      <c r="S238"/>
    </row>
    <row r="239" spans="1:19" ht="12.75" customHeight="1" x14ac:dyDescent="0.2">
      <c r="A239" s="12">
        <v>31</v>
      </c>
      <c r="B239" s="1" t="s">
        <v>164</v>
      </c>
      <c r="C239" s="60"/>
      <c r="D239" s="12" t="s">
        <v>4</v>
      </c>
      <c r="E239" s="7"/>
      <c r="F239" s="28">
        <f t="shared" si="17"/>
        <v>0</v>
      </c>
      <c r="G239" s="62">
        <f t="shared" si="18"/>
        <v>0</v>
      </c>
      <c r="H239" s="43" t="str">
        <f t="shared" si="16"/>
        <v/>
      </c>
      <c r="I239"/>
      <c r="J239"/>
      <c r="K239"/>
      <c r="L239"/>
      <c r="M239"/>
      <c r="N239"/>
      <c r="O239"/>
      <c r="P239"/>
      <c r="Q239"/>
      <c r="R239"/>
      <c r="S239"/>
    </row>
    <row r="240" spans="1:19" ht="12.75" customHeight="1" x14ac:dyDescent="0.2">
      <c r="A240" s="12">
        <v>32</v>
      </c>
      <c r="B240" s="1" t="s">
        <v>165</v>
      </c>
      <c r="C240" s="60"/>
      <c r="D240" s="12" t="s">
        <v>4</v>
      </c>
      <c r="E240" s="7"/>
      <c r="F240" s="28">
        <f t="shared" si="17"/>
        <v>0</v>
      </c>
      <c r="G240" s="62">
        <f t="shared" si="18"/>
        <v>0</v>
      </c>
      <c r="H240" s="43" t="str">
        <f t="shared" si="16"/>
        <v/>
      </c>
      <c r="I240"/>
      <c r="J240"/>
      <c r="K240"/>
      <c r="L240"/>
      <c r="M240"/>
      <c r="N240"/>
      <c r="O240"/>
      <c r="P240"/>
      <c r="Q240"/>
      <c r="R240"/>
      <c r="S240"/>
    </row>
    <row r="241" spans="1:19" ht="12.75" customHeight="1" x14ac:dyDescent="0.2">
      <c r="A241" s="12">
        <v>33</v>
      </c>
      <c r="B241" s="1" t="s">
        <v>166</v>
      </c>
      <c r="C241" s="60"/>
      <c r="D241" s="12" t="s">
        <v>4</v>
      </c>
      <c r="E241" s="7"/>
      <c r="F241" s="28">
        <f t="shared" si="17"/>
        <v>0</v>
      </c>
      <c r="G241" s="62">
        <f t="shared" si="18"/>
        <v>0</v>
      </c>
      <c r="H241" s="43" t="str">
        <f t="shared" si="16"/>
        <v/>
      </c>
      <c r="I241"/>
      <c r="J241"/>
      <c r="K241"/>
      <c r="L241"/>
      <c r="M241"/>
      <c r="N241"/>
      <c r="O241"/>
      <c r="P241"/>
      <c r="Q241"/>
      <c r="R241"/>
      <c r="S241"/>
    </row>
    <row r="242" spans="1:19" ht="12.75" customHeight="1" x14ac:dyDescent="0.2">
      <c r="A242" s="12">
        <v>34</v>
      </c>
      <c r="B242" s="1" t="s">
        <v>167</v>
      </c>
      <c r="C242" s="60"/>
      <c r="D242" s="12" t="s">
        <v>4</v>
      </c>
      <c r="E242" s="7"/>
      <c r="F242" s="28">
        <f t="shared" si="17"/>
        <v>0</v>
      </c>
      <c r="G242" s="62">
        <f t="shared" si="18"/>
        <v>0</v>
      </c>
      <c r="H242" s="43" t="str">
        <f t="shared" si="16"/>
        <v/>
      </c>
      <c r="I242"/>
      <c r="J242"/>
      <c r="K242"/>
      <c r="L242"/>
      <c r="M242"/>
      <c r="N242"/>
      <c r="O242"/>
      <c r="P242"/>
      <c r="Q242"/>
      <c r="R242"/>
      <c r="S242"/>
    </row>
    <row r="243" spans="1:19" ht="12.75" customHeight="1" x14ac:dyDescent="0.2">
      <c r="A243" s="12">
        <v>35</v>
      </c>
      <c r="B243" s="1" t="s">
        <v>168</v>
      </c>
      <c r="C243" s="60"/>
      <c r="D243" s="12" t="s">
        <v>4</v>
      </c>
      <c r="E243" s="7"/>
      <c r="F243" s="28">
        <f t="shared" si="17"/>
        <v>0</v>
      </c>
      <c r="G243" s="62">
        <f t="shared" si="18"/>
        <v>0</v>
      </c>
      <c r="H243" s="43" t="str">
        <f t="shared" si="16"/>
        <v/>
      </c>
      <c r="I243"/>
      <c r="J243"/>
      <c r="K243"/>
      <c r="L243"/>
      <c r="M243"/>
      <c r="N243"/>
      <c r="O243"/>
      <c r="P243"/>
      <c r="Q243"/>
      <c r="R243"/>
      <c r="S243"/>
    </row>
    <row r="244" spans="1:19" ht="12.75" customHeight="1" x14ac:dyDescent="0.2">
      <c r="A244" s="12">
        <v>36</v>
      </c>
      <c r="B244" s="1" t="s">
        <v>169</v>
      </c>
      <c r="C244" s="60"/>
      <c r="D244" s="12" t="s">
        <v>4</v>
      </c>
      <c r="E244" s="7"/>
      <c r="F244" s="28">
        <f t="shared" si="17"/>
        <v>0</v>
      </c>
      <c r="G244" s="62">
        <f t="shared" si="18"/>
        <v>0</v>
      </c>
      <c r="H244" s="43" t="str">
        <f t="shared" si="16"/>
        <v/>
      </c>
      <c r="I244"/>
      <c r="J244"/>
      <c r="K244"/>
      <c r="L244"/>
      <c r="M244"/>
      <c r="N244"/>
      <c r="O244"/>
      <c r="P244"/>
      <c r="Q244"/>
      <c r="R244"/>
      <c r="S244"/>
    </row>
    <row r="245" spans="1:19" ht="12.75" customHeight="1" x14ac:dyDescent="0.2">
      <c r="A245" s="12">
        <v>37</v>
      </c>
      <c r="B245" s="1" t="s">
        <v>170</v>
      </c>
      <c r="C245" s="60"/>
      <c r="D245" s="12" t="s">
        <v>4</v>
      </c>
      <c r="E245" s="7"/>
      <c r="F245" s="28">
        <f t="shared" si="17"/>
        <v>0</v>
      </c>
      <c r="G245" s="62">
        <f t="shared" si="18"/>
        <v>0</v>
      </c>
      <c r="H245" s="43" t="str">
        <f t="shared" si="16"/>
        <v/>
      </c>
      <c r="I245"/>
      <c r="J245"/>
      <c r="K245"/>
      <c r="L245"/>
      <c r="M245"/>
      <c r="N245"/>
      <c r="O245"/>
      <c r="P245"/>
      <c r="Q245"/>
      <c r="R245"/>
      <c r="S245"/>
    </row>
    <row r="246" spans="1:19" ht="12.75" customHeight="1" x14ac:dyDescent="0.2">
      <c r="A246" s="12">
        <v>38</v>
      </c>
      <c r="B246" s="1" t="s">
        <v>171</v>
      </c>
      <c r="C246" s="60"/>
      <c r="D246" s="12" t="s">
        <v>4</v>
      </c>
      <c r="E246" s="7"/>
      <c r="F246" s="28">
        <f t="shared" si="17"/>
        <v>0</v>
      </c>
      <c r="G246" s="62">
        <f t="shared" si="18"/>
        <v>0</v>
      </c>
      <c r="H246" s="43" t="str">
        <f t="shared" si="16"/>
        <v/>
      </c>
      <c r="I246"/>
      <c r="J246"/>
      <c r="K246"/>
      <c r="L246"/>
      <c r="M246"/>
      <c r="N246"/>
      <c r="O246"/>
      <c r="P246"/>
      <c r="Q246"/>
      <c r="R246"/>
      <c r="S246"/>
    </row>
    <row r="247" spans="1:19" ht="12.75" customHeight="1" x14ac:dyDescent="0.2">
      <c r="A247" s="12">
        <v>39</v>
      </c>
      <c r="B247" s="1" t="s">
        <v>172</v>
      </c>
      <c r="C247" s="60"/>
      <c r="D247" s="12" t="s">
        <v>4</v>
      </c>
      <c r="E247" s="7"/>
      <c r="F247" s="28">
        <f t="shared" si="17"/>
        <v>0</v>
      </c>
      <c r="G247" s="62">
        <f t="shared" si="18"/>
        <v>0</v>
      </c>
      <c r="H247" s="43" t="str">
        <f t="shared" si="16"/>
        <v/>
      </c>
      <c r="I247"/>
      <c r="J247"/>
      <c r="K247"/>
      <c r="L247"/>
      <c r="M247"/>
      <c r="N247"/>
      <c r="O247"/>
      <c r="P247"/>
      <c r="Q247"/>
      <c r="R247"/>
      <c r="S247"/>
    </row>
    <row r="248" spans="1:19" ht="12.75" customHeight="1" x14ac:dyDescent="0.2">
      <c r="A248" s="12">
        <v>40</v>
      </c>
      <c r="B248" s="1" t="s">
        <v>103</v>
      </c>
      <c r="C248" s="60"/>
      <c r="D248" s="12" t="s">
        <v>4</v>
      </c>
      <c r="E248" s="7"/>
      <c r="F248" s="28">
        <f t="shared" si="17"/>
        <v>0</v>
      </c>
      <c r="G248" s="62">
        <f t="shared" si="18"/>
        <v>0</v>
      </c>
      <c r="H248" s="43" t="str">
        <f t="shared" si="16"/>
        <v/>
      </c>
      <c r="I248"/>
      <c r="J248"/>
      <c r="K248"/>
      <c r="L248"/>
      <c r="M248"/>
      <c r="N248"/>
      <c r="O248"/>
      <c r="P248"/>
      <c r="Q248"/>
      <c r="R248"/>
      <c r="S248"/>
    </row>
    <row r="249" spans="1:19" ht="12.75" customHeight="1" x14ac:dyDescent="0.2">
      <c r="A249" s="12">
        <v>41</v>
      </c>
      <c r="B249" s="1" t="s">
        <v>104</v>
      </c>
      <c r="C249" s="60"/>
      <c r="D249" s="12" t="s">
        <v>4</v>
      </c>
      <c r="E249" s="7"/>
      <c r="F249" s="28">
        <f t="shared" si="17"/>
        <v>0</v>
      </c>
      <c r="G249" s="62">
        <f t="shared" si="18"/>
        <v>0</v>
      </c>
      <c r="H249" s="43" t="str">
        <f t="shared" si="16"/>
        <v/>
      </c>
      <c r="I249"/>
      <c r="J249"/>
      <c r="K249"/>
      <c r="L249"/>
      <c r="M249"/>
      <c r="N249"/>
      <c r="O249"/>
      <c r="P249"/>
      <c r="Q249"/>
      <c r="R249"/>
      <c r="S249"/>
    </row>
    <row r="250" spans="1:19" ht="12.75" customHeight="1" x14ac:dyDescent="0.2">
      <c r="A250" s="12">
        <v>42</v>
      </c>
      <c r="B250" s="1" t="s">
        <v>105</v>
      </c>
      <c r="C250" s="60"/>
      <c r="D250" s="12" t="s">
        <v>4</v>
      </c>
      <c r="E250" s="7"/>
      <c r="F250" s="28">
        <f t="shared" si="17"/>
        <v>0</v>
      </c>
      <c r="G250" s="62">
        <f t="shared" si="18"/>
        <v>0</v>
      </c>
      <c r="H250" s="43" t="str">
        <f t="shared" si="16"/>
        <v/>
      </c>
      <c r="I250"/>
      <c r="J250"/>
      <c r="K250"/>
      <c r="L250"/>
      <c r="M250"/>
      <c r="N250"/>
      <c r="O250"/>
      <c r="P250"/>
      <c r="Q250"/>
      <c r="R250"/>
      <c r="S250"/>
    </row>
    <row r="251" spans="1:19" ht="12.75" customHeight="1" x14ac:dyDescent="0.2">
      <c r="A251" s="12">
        <v>43</v>
      </c>
      <c r="B251" s="1" t="s">
        <v>106</v>
      </c>
      <c r="C251" s="60"/>
      <c r="D251" s="12" t="s">
        <v>4</v>
      </c>
      <c r="E251" s="7"/>
      <c r="F251" s="28">
        <f t="shared" si="17"/>
        <v>0</v>
      </c>
      <c r="G251" s="62">
        <f t="shared" si="18"/>
        <v>0</v>
      </c>
      <c r="H251" s="43" t="str">
        <f t="shared" si="16"/>
        <v/>
      </c>
      <c r="I251"/>
      <c r="J251"/>
      <c r="K251"/>
      <c r="L251"/>
      <c r="M251"/>
      <c r="N251"/>
      <c r="O251"/>
      <c r="P251"/>
      <c r="Q251"/>
      <c r="R251"/>
      <c r="S251"/>
    </row>
    <row r="252" spans="1:19" ht="12.75" customHeight="1" x14ac:dyDescent="0.2">
      <c r="A252" s="12">
        <v>44</v>
      </c>
      <c r="B252" s="1" t="s">
        <v>107</v>
      </c>
      <c r="C252" s="60"/>
      <c r="D252" s="12" t="s">
        <v>4</v>
      </c>
      <c r="E252" s="7"/>
      <c r="F252" s="28">
        <f t="shared" si="17"/>
        <v>0</v>
      </c>
      <c r="G252" s="62">
        <f t="shared" si="18"/>
        <v>0</v>
      </c>
      <c r="H252" s="43" t="str">
        <f t="shared" si="16"/>
        <v/>
      </c>
      <c r="I252"/>
      <c r="J252"/>
      <c r="K252"/>
      <c r="L252"/>
      <c r="M252"/>
      <c r="N252"/>
      <c r="O252"/>
      <c r="P252"/>
      <c r="Q252"/>
      <c r="R252"/>
      <c r="S252"/>
    </row>
    <row r="253" spans="1:19" ht="12.75" customHeight="1" x14ac:dyDescent="0.2">
      <c r="A253" s="12">
        <v>45</v>
      </c>
      <c r="B253" s="1" t="s">
        <v>173</v>
      </c>
      <c r="C253" s="60"/>
      <c r="D253" s="12" t="s">
        <v>4</v>
      </c>
      <c r="E253" s="7"/>
      <c r="F253" s="28">
        <f t="shared" si="17"/>
        <v>0</v>
      </c>
      <c r="G253" s="62">
        <f t="shared" si="18"/>
        <v>0</v>
      </c>
      <c r="H253" s="43" t="str">
        <f t="shared" si="16"/>
        <v/>
      </c>
      <c r="I253"/>
      <c r="J253"/>
      <c r="K253"/>
      <c r="L253"/>
      <c r="M253"/>
      <c r="N253"/>
      <c r="O253"/>
      <c r="P253"/>
      <c r="Q253"/>
      <c r="R253"/>
      <c r="S253"/>
    </row>
    <row r="254" spans="1:19" ht="12.75" customHeight="1" x14ac:dyDescent="0.2">
      <c r="A254" s="12">
        <v>46</v>
      </c>
      <c r="B254" s="1" t="s">
        <v>174</v>
      </c>
      <c r="C254" s="60"/>
      <c r="D254" s="12" t="s">
        <v>4</v>
      </c>
      <c r="E254" s="7"/>
      <c r="F254" s="28">
        <f t="shared" si="17"/>
        <v>0</v>
      </c>
      <c r="G254" s="62">
        <f t="shared" si="18"/>
        <v>0</v>
      </c>
      <c r="H254" s="43" t="str">
        <f t="shared" si="16"/>
        <v/>
      </c>
      <c r="I254"/>
      <c r="J254"/>
      <c r="K254"/>
      <c r="L254"/>
      <c r="M254"/>
      <c r="N254"/>
      <c r="O254"/>
      <c r="P254"/>
      <c r="Q254"/>
      <c r="R254"/>
      <c r="S254"/>
    </row>
    <row r="255" spans="1:19" ht="12.75" customHeight="1" x14ac:dyDescent="0.2">
      <c r="A255" s="12">
        <v>47</v>
      </c>
      <c r="B255" s="1" t="s">
        <v>175</v>
      </c>
      <c r="C255" s="60"/>
      <c r="D255" s="12" t="s">
        <v>4</v>
      </c>
      <c r="E255" s="7"/>
      <c r="F255" s="28">
        <f t="shared" si="17"/>
        <v>0</v>
      </c>
      <c r="G255" s="62">
        <f t="shared" si="18"/>
        <v>0</v>
      </c>
      <c r="H255" s="43" t="str">
        <f t="shared" si="16"/>
        <v/>
      </c>
      <c r="I255"/>
      <c r="J255"/>
      <c r="K255"/>
      <c r="L255"/>
      <c r="M255"/>
      <c r="N255"/>
      <c r="O255"/>
      <c r="P255"/>
      <c r="Q255"/>
      <c r="R255"/>
      <c r="S255"/>
    </row>
    <row r="256" spans="1:19" ht="12.75" customHeight="1" x14ac:dyDescent="0.2">
      <c r="A256" s="12">
        <v>48</v>
      </c>
      <c r="B256" s="1" t="s">
        <v>123</v>
      </c>
      <c r="C256" s="60"/>
      <c r="D256" s="12" t="s">
        <v>4</v>
      </c>
      <c r="E256" s="7"/>
      <c r="F256" s="28">
        <f t="shared" si="17"/>
        <v>0</v>
      </c>
      <c r="G256" s="62">
        <f t="shared" si="18"/>
        <v>0</v>
      </c>
      <c r="H256" s="43" t="str">
        <f t="shared" si="16"/>
        <v/>
      </c>
      <c r="I256"/>
      <c r="J256"/>
      <c r="K256"/>
      <c r="L256"/>
      <c r="M256"/>
      <c r="N256"/>
      <c r="O256"/>
      <c r="P256"/>
      <c r="Q256"/>
      <c r="R256"/>
      <c r="S256"/>
    </row>
    <row r="257" spans="1:19" ht="12.75" customHeight="1" x14ac:dyDescent="0.2">
      <c r="A257" s="12">
        <v>49</v>
      </c>
      <c r="B257" s="1" t="s">
        <v>176</v>
      </c>
      <c r="C257" s="60"/>
      <c r="D257" s="12" t="s">
        <v>126</v>
      </c>
      <c r="E257" s="7"/>
      <c r="F257" s="28">
        <f t="shared" si="17"/>
        <v>0</v>
      </c>
      <c r="G257" s="62">
        <f t="shared" si="18"/>
        <v>0</v>
      </c>
      <c r="H257" s="43" t="str">
        <f t="shared" si="16"/>
        <v/>
      </c>
      <c r="I257"/>
      <c r="J257"/>
      <c r="K257"/>
      <c r="L257"/>
      <c r="M257"/>
      <c r="N257"/>
      <c r="O257"/>
      <c r="P257"/>
      <c r="Q257"/>
      <c r="R257"/>
      <c r="S257"/>
    </row>
    <row r="258" spans="1:19" ht="12.75" customHeight="1" x14ac:dyDescent="0.2">
      <c r="A258" s="12">
        <v>50</v>
      </c>
      <c r="B258" s="1" t="s">
        <v>177</v>
      </c>
      <c r="C258" s="60"/>
      <c r="D258" s="12" t="s">
        <v>4</v>
      </c>
      <c r="E258" s="7"/>
      <c r="F258" s="28">
        <f t="shared" si="17"/>
        <v>0</v>
      </c>
      <c r="G258" s="62">
        <f t="shared" si="18"/>
        <v>0</v>
      </c>
      <c r="H258" s="43" t="str">
        <f t="shared" si="16"/>
        <v/>
      </c>
      <c r="I258"/>
      <c r="J258"/>
      <c r="K258"/>
      <c r="L258"/>
      <c r="M258"/>
      <c r="N258"/>
      <c r="O258"/>
      <c r="P258"/>
      <c r="Q258"/>
      <c r="R258"/>
      <c r="S258"/>
    </row>
    <row r="259" spans="1:19" ht="12.75" customHeight="1" x14ac:dyDescent="0.2">
      <c r="A259" s="12">
        <v>51</v>
      </c>
      <c r="B259" s="1" t="s">
        <v>178</v>
      </c>
      <c r="C259" s="60"/>
      <c r="D259" s="12" t="s">
        <v>4</v>
      </c>
      <c r="E259" s="7"/>
      <c r="F259" s="28">
        <f t="shared" si="17"/>
        <v>0</v>
      </c>
      <c r="G259" s="62">
        <f t="shared" si="18"/>
        <v>0</v>
      </c>
      <c r="H259" s="43" t="str">
        <f t="shared" si="16"/>
        <v/>
      </c>
      <c r="I259"/>
      <c r="J259"/>
      <c r="K259"/>
      <c r="L259"/>
      <c r="M259"/>
      <c r="N259"/>
      <c r="O259"/>
      <c r="P259"/>
      <c r="Q259"/>
      <c r="R259"/>
      <c r="S259"/>
    </row>
    <row r="260" spans="1:19" ht="12.75" customHeight="1" x14ac:dyDescent="0.2">
      <c r="A260" s="12">
        <v>52</v>
      </c>
      <c r="B260" s="1" t="s">
        <v>179</v>
      </c>
      <c r="C260" s="60"/>
      <c r="D260" s="12" t="s">
        <v>4</v>
      </c>
      <c r="E260" s="7"/>
      <c r="F260" s="28">
        <f t="shared" si="17"/>
        <v>0</v>
      </c>
      <c r="G260" s="62">
        <f t="shared" si="18"/>
        <v>0</v>
      </c>
      <c r="H260" s="43" t="str">
        <f t="shared" si="16"/>
        <v/>
      </c>
      <c r="I260"/>
      <c r="J260"/>
      <c r="K260"/>
      <c r="L260"/>
      <c r="M260"/>
      <c r="N260"/>
      <c r="O260"/>
      <c r="P260"/>
      <c r="Q260"/>
      <c r="R260"/>
      <c r="S260"/>
    </row>
    <row r="261" spans="1:19" ht="12.75" customHeight="1" x14ac:dyDescent="0.2">
      <c r="A261" s="12">
        <v>53</v>
      </c>
      <c r="B261" s="1" t="s">
        <v>180</v>
      </c>
      <c r="C261" s="60"/>
      <c r="D261" s="12" t="s">
        <v>4</v>
      </c>
      <c r="E261" s="7"/>
      <c r="F261" s="28">
        <f t="shared" si="17"/>
        <v>0</v>
      </c>
      <c r="G261" s="62">
        <f t="shared" si="18"/>
        <v>0</v>
      </c>
      <c r="H261" s="43" t="str">
        <f t="shared" si="16"/>
        <v/>
      </c>
      <c r="I261"/>
      <c r="J261"/>
      <c r="K261"/>
      <c r="L261"/>
      <c r="M261"/>
      <c r="N261"/>
      <c r="O261"/>
      <c r="P261"/>
      <c r="Q261"/>
      <c r="R261"/>
      <c r="S261"/>
    </row>
    <row r="262" spans="1:19" ht="12.75" customHeight="1" x14ac:dyDescent="0.2">
      <c r="A262" s="12">
        <v>54</v>
      </c>
      <c r="B262" s="1" t="s">
        <v>128</v>
      </c>
      <c r="C262" s="60"/>
      <c r="D262" s="12" t="s">
        <v>4</v>
      </c>
      <c r="E262" s="7"/>
      <c r="F262" s="28">
        <f t="shared" si="17"/>
        <v>0</v>
      </c>
      <c r="G262" s="62">
        <f t="shared" si="18"/>
        <v>0</v>
      </c>
      <c r="H262" s="43" t="str">
        <f t="shared" si="16"/>
        <v/>
      </c>
      <c r="I262"/>
      <c r="J262"/>
      <c r="K262"/>
      <c r="L262"/>
      <c r="M262"/>
      <c r="N262"/>
      <c r="O262"/>
      <c r="P262"/>
      <c r="Q262"/>
      <c r="R262"/>
      <c r="S262"/>
    </row>
    <row r="263" spans="1:19" ht="12.75" customHeight="1" x14ac:dyDescent="0.2">
      <c r="A263" s="12">
        <v>55</v>
      </c>
      <c r="B263" s="1" t="s">
        <v>181</v>
      </c>
      <c r="C263" s="60"/>
      <c r="D263" s="12" t="s">
        <v>4</v>
      </c>
      <c r="E263" s="7"/>
      <c r="F263" s="28">
        <f t="shared" si="17"/>
        <v>0</v>
      </c>
      <c r="G263" s="62">
        <f t="shared" si="18"/>
        <v>0</v>
      </c>
      <c r="H263" s="43" t="str">
        <f t="shared" si="16"/>
        <v/>
      </c>
      <c r="I263"/>
      <c r="J263"/>
      <c r="K263"/>
      <c r="L263"/>
      <c r="M263"/>
      <c r="N263"/>
      <c r="O263"/>
      <c r="P263"/>
      <c r="Q263"/>
      <c r="R263"/>
      <c r="S263"/>
    </row>
    <row r="264" spans="1:19" ht="12.75" customHeight="1" x14ac:dyDescent="0.2">
      <c r="A264" s="12">
        <v>56</v>
      </c>
      <c r="B264" s="1" t="s">
        <v>40</v>
      </c>
      <c r="C264" s="60"/>
      <c r="D264" s="12" t="s">
        <v>5</v>
      </c>
      <c r="E264" s="7"/>
      <c r="F264" s="28">
        <f t="shared" ref="F264" si="19">+E264*C264</f>
        <v>0</v>
      </c>
      <c r="G264" s="62">
        <f t="shared" si="18"/>
        <v>0</v>
      </c>
      <c r="H264" s="43" t="str">
        <f t="shared" si="16"/>
        <v/>
      </c>
      <c r="I264"/>
      <c r="J264"/>
      <c r="K264"/>
      <c r="L264"/>
      <c r="M264"/>
      <c r="N264"/>
      <c r="O264"/>
      <c r="P264"/>
      <c r="Q264"/>
      <c r="R264"/>
      <c r="S264"/>
    </row>
    <row r="265" spans="1:19" ht="12.75" customHeight="1" x14ac:dyDescent="0.2">
      <c r="B265" s="9"/>
      <c r="C265" s="61"/>
      <c r="D265" s="11"/>
      <c r="E265" s="25" t="s">
        <v>7</v>
      </c>
      <c r="F265" s="26">
        <f>+SUM(F209:F264)</f>
        <v>0</v>
      </c>
      <c r="G265" s="63"/>
      <c r="H265" s="44">
        <f>SUM(H209:H264)</f>
        <v>0</v>
      </c>
      <c r="I265" s="18"/>
      <c r="J265"/>
    </row>
    <row r="266" spans="1:19" ht="12.75" customHeight="1" x14ac:dyDescent="0.2">
      <c r="B266" s="8" t="s">
        <v>21</v>
      </c>
      <c r="C266" s="60"/>
      <c r="D266" s="11"/>
      <c r="E266" s="9"/>
      <c r="F266" s="15"/>
      <c r="G266" s="62"/>
      <c r="H266" s="45"/>
      <c r="I266" s="18"/>
      <c r="J266"/>
    </row>
    <row r="267" spans="1:19" ht="12.75" customHeight="1" x14ac:dyDescent="0.2">
      <c r="A267" s="12">
        <v>1</v>
      </c>
      <c r="B267" s="1" t="s">
        <v>182</v>
      </c>
      <c r="C267" s="60"/>
      <c r="D267" s="59" t="s">
        <v>6</v>
      </c>
      <c r="E267" s="7"/>
      <c r="F267" s="28">
        <f>+E267*C267</f>
        <v>0</v>
      </c>
      <c r="G267" s="62">
        <f t="shared" si="18"/>
        <v>0</v>
      </c>
      <c r="H267" s="43" t="str">
        <f t="shared" ref="H267:H300" si="20">IF(OR(C267&lt;&gt;"",C267&lt;&gt;0),G267*E267,"")</f>
        <v/>
      </c>
      <c r="I267" s="18"/>
      <c r="J267"/>
    </row>
    <row r="268" spans="1:19" ht="12.75" customHeight="1" x14ac:dyDescent="0.2">
      <c r="A268" s="12">
        <v>2</v>
      </c>
      <c r="B268" s="1" t="s">
        <v>183</v>
      </c>
      <c r="C268" s="60"/>
      <c r="D268" s="59" t="s">
        <v>6</v>
      </c>
      <c r="E268" s="7"/>
      <c r="F268" s="28">
        <f t="shared" ref="F268:F299" si="21">+E268*C268</f>
        <v>0</v>
      </c>
      <c r="G268" s="62">
        <f t="shared" si="18"/>
        <v>0</v>
      </c>
      <c r="H268" s="43" t="str">
        <f t="shared" si="20"/>
        <v/>
      </c>
      <c r="I268" s="18"/>
      <c r="J268"/>
    </row>
    <row r="269" spans="1:19" ht="12.75" customHeight="1" x14ac:dyDescent="0.2">
      <c r="A269" s="12">
        <v>3</v>
      </c>
      <c r="B269" s="1" t="s">
        <v>184</v>
      </c>
      <c r="C269" s="60"/>
      <c r="D269" s="59" t="s">
        <v>6</v>
      </c>
      <c r="E269" s="7"/>
      <c r="F269" s="28">
        <f t="shared" si="21"/>
        <v>0</v>
      </c>
      <c r="G269" s="62">
        <f t="shared" si="18"/>
        <v>0</v>
      </c>
      <c r="H269" s="43" t="str">
        <f t="shared" si="20"/>
        <v/>
      </c>
      <c r="I269" s="18"/>
      <c r="J269"/>
    </row>
    <row r="270" spans="1:19" ht="12.75" customHeight="1" x14ac:dyDescent="0.2">
      <c r="A270" s="12">
        <v>4</v>
      </c>
      <c r="B270" s="1" t="s">
        <v>185</v>
      </c>
      <c r="C270" s="60"/>
      <c r="D270" s="59" t="s">
        <v>6</v>
      </c>
      <c r="E270" s="7"/>
      <c r="F270" s="28">
        <f t="shared" si="21"/>
        <v>0</v>
      </c>
      <c r="G270" s="62">
        <f t="shared" si="18"/>
        <v>0</v>
      </c>
      <c r="H270" s="43" t="str">
        <f t="shared" si="20"/>
        <v/>
      </c>
      <c r="I270" s="18"/>
      <c r="J270"/>
    </row>
    <row r="271" spans="1:19" ht="12.75" customHeight="1" x14ac:dyDescent="0.2">
      <c r="A271" s="12">
        <v>5</v>
      </c>
      <c r="B271" s="1" t="s">
        <v>186</v>
      </c>
      <c r="C271" s="60"/>
      <c r="D271" s="59" t="s">
        <v>6</v>
      </c>
      <c r="E271" s="7"/>
      <c r="F271" s="28">
        <f t="shared" si="21"/>
        <v>0</v>
      </c>
      <c r="G271" s="62">
        <f t="shared" si="18"/>
        <v>0</v>
      </c>
      <c r="H271" s="43" t="str">
        <f t="shared" si="20"/>
        <v/>
      </c>
      <c r="I271" s="18"/>
      <c r="J271"/>
    </row>
    <row r="272" spans="1:19" ht="12.75" customHeight="1" x14ac:dyDescent="0.2">
      <c r="A272" s="12">
        <v>6</v>
      </c>
      <c r="B272" s="1" t="s">
        <v>187</v>
      </c>
      <c r="C272" s="60"/>
      <c r="D272" s="59" t="s">
        <v>6</v>
      </c>
      <c r="E272" s="7"/>
      <c r="F272" s="28">
        <f t="shared" si="21"/>
        <v>0</v>
      </c>
      <c r="G272" s="62">
        <f t="shared" si="18"/>
        <v>0</v>
      </c>
      <c r="H272" s="43" t="str">
        <f t="shared" si="20"/>
        <v/>
      </c>
      <c r="I272" s="18"/>
      <c r="J272"/>
    </row>
    <row r="273" spans="1:10" ht="12.75" customHeight="1" x14ac:dyDescent="0.2">
      <c r="A273" s="12">
        <v>7</v>
      </c>
      <c r="B273" s="1" t="s">
        <v>188</v>
      </c>
      <c r="C273" s="60"/>
      <c r="D273" s="59" t="s">
        <v>6</v>
      </c>
      <c r="E273" s="7"/>
      <c r="F273" s="28">
        <f t="shared" si="21"/>
        <v>0</v>
      </c>
      <c r="G273" s="62">
        <f t="shared" si="18"/>
        <v>0</v>
      </c>
      <c r="H273" s="43" t="str">
        <f t="shared" si="20"/>
        <v/>
      </c>
      <c r="I273" s="18"/>
      <c r="J273"/>
    </row>
    <row r="274" spans="1:10" ht="12.75" customHeight="1" x14ac:dyDescent="0.2">
      <c r="A274" s="12">
        <v>8</v>
      </c>
      <c r="B274" s="1" t="s">
        <v>189</v>
      </c>
      <c r="C274" s="60"/>
      <c r="D274" s="59" t="s">
        <v>6</v>
      </c>
      <c r="E274" s="7"/>
      <c r="F274" s="28">
        <f t="shared" si="21"/>
        <v>0</v>
      </c>
      <c r="G274" s="62">
        <f t="shared" si="18"/>
        <v>0</v>
      </c>
      <c r="H274" s="43" t="str">
        <f t="shared" si="20"/>
        <v/>
      </c>
      <c r="I274" s="18"/>
      <c r="J274"/>
    </row>
    <row r="275" spans="1:10" ht="12.75" customHeight="1" x14ac:dyDescent="0.2">
      <c r="A275" s="12">
        <v>9</v>
      </c>
      <c r="B275" s="1" t="s">
        <v>190</v>
      </c>
      <c r="C275" s="60"/>
      <c r="D275" s="59" t="s">
        <v>6</v>
      </c>
      <c r="E275" s="7"/>
      <c r="F275" s="28">
        <f t="shared" si="21"/>
        <v>0</v>
      </c>
      <c r="G275" s="62">
        <f t="shared" si="18"/>
        <v>0</v>
      </c>
      <c r="H275" s="43" t="str">
        <f t="shared" si="20"/>
        <v/>
      </c>
      <c r="I275" s="18"/>
      <c r="J275"/>
    </row>
    <row r="276" spans="1:10" ht="12.75" customHeight="1" x14ac:dyDescent="0.2">
      <c r="A276" s="12">
        <v>10</v>
      </c>
      <c r="B276" s="1" t="s">
        <v>191</v>
      </c>
      <c r="C276" s="60"/>
      <c r="D276" s="59" t="s">
        <v>6</v>
      </c>
      <c r="E276" s="7"/>
      <c r="F276" s="28">
        <f t="shared" si="21"/>
        <v>0</v>
      </c>
      <c r="G276" s="62">
        <f t="shared" si="18"/>
        <v>0</v>
      </c>
      <c r="H276" s="43" t="str">
        <f t="shared" si="20"/>
        <v/>
      </c>
      <c r="I276" s="18"/>
      <c r="J276"/>
    </row>
    <row r="277" spans="1:10" ht="12.75" customHeight="1" x14ac:dyDescent="0.2">
      <c r="A277" s="12">
        <v>11</v>
      </c>
      <c r="B277" s="1" t="s">
        <v>135</v>
      </c>
      <c r="C277" s="60"/>
      <c r="D277" s="59" t="s">
        <v>6</v>
      </c>
      <c r="E277" s="7"/>
      <c r="F277" s="28">
        <f t="shared" si="21"/>
        <v>0</v>
      </c>
      <c r="G277" s="62">
        <f t="shared" si="18"/>
        <v>0</v>
      </c>
      <c r="H277" s="43" t="str">
        <f t="shared" si="20"/>
        <v/>
      </c>
      <c r="I277" s="18"/>
      <c r="J277"/>
    </row>
    <row r="278" spans="1:10" ht="12.75" customHeight="1" x14ac:dyDescent="0.2">
      <c r="A278" s="12">
        <v>12</v>
      </c>
      <c r="B278" s="1" t="s">
        <v>192</v>
      </c>
      <c r="C278" s="60"/>
      <c r="D278" s="59" t="s">
        <v>6</v>
      </c>
      <c r="E278" s="7"/>
      <c r="F278" s="28">
        <f t="shared" si="21"/>
        <v>0</v>
      </c>
      <c r="G278" s="62">
        <f t="shared" si="18"/>
        <v>0</v>
      </c>
      <c r="H278" s="43" t="str">
        <f t="shared" si="20"/>
        <v/>
      </c>
      <c r="I278" s="18"/>
      <c r="J278"/>
    </row>
    <row r="279" spans="1:10" ht="12.75" customHeight="1" x14ac:dyDescent="0.2">
      <c r="A279" s="12">
        <v>13</v>
      </c>
      <c r="B279" s="1" t="s">
        <v>193</v>
      </c>
      <c r="C279" s="60"/>
      <c r="D279" s="59" t="s">
        <v>6</v>
      </c>
      <c r="E279" s="7"/>
      <c r="F279" s="28">
        <f t="shared" si="21"/>
        <v>0</v>
      </c>
      <c r="G279" s="62">
        <f t="shared" si="18"/>
        <v>0</v>
      </c>
      <c r="H279" s="43" t="str">
        <f t="shared" si="20"/>
        <v/>
      </c>
      <c r="I279" s="18"/>
      <c r="J279"/>
    </row>
    <row r="280" spans="1:10" ht="12.75" customHeight="1" x14ac:dyDescent="0.2">
      <c r="A280" s="12">
        <v>14</v>
      </c>
      <c r="B280" s="1" t="s">
        <v>194</v>
      </c>
      <c r="C280" s="60"/>
      <c r="D280" s="59" t="s">
        <v>4</v>
      </c>
      <c r="E280" s="7"/>
      <c r="F280" s="28">
        <f t="shared" si="21"/>
        <v>0</v>
      </c>
      <c r="G280" s="62">
        <f t="shared" si="18"/>
        <v>0</v>
      </c>
      <c r="H280" s="43" t="str">
        <f t="shared" si="20"/>
        <v/>
      </c>
      <c r="I280" s="18"/>
      <c r="J280"/>
    </row>
    <row r="281" spans="1:10" ht="12.75" customHeight="1" x14ac:dyDescent="0.2">
      <c r="A281" s="12">
        <v>15</v>
      </c>
      <c r="B281" s="1" t="s">
        <v>195</v>
      </c>
      <c r="C281" s="60"/>
      <c r="D281" s="59" t="s">
        <v>4</v>
      </c>
      <c r="E281" s="7"/>
      <c r="F281" s="28">
        <f t="shared" si="21"/>
        <v>0</v>
      </c>
      <c r="G281" s="62">
        <f t="shared" si="18"/>
        <v>0</v>
      </c>
      <c r="H281" s="43" t="str">
        <f t="shared" si="20"/>
        <v/>
      </c>
      <c r="I281" s="18"/>
      <c r="J281"/>
    </row>
    <row r="282" spans="1:10" ht="12.75" customHeight="1" x14ac:dyDescent="0.2">
      <c r="A282" s="12">
        <v>16</v>
      </c>
      <c r="B282" s="1" t="s">
        <v>196</v>
      </c>
      <c r="C282" s="60"/>
      <c r="D282" s="59" t="s">
        <v>4</v>
      </c>
      <c r="E282" s="7"/>
      <c r="F282" s="28">
        <f t="shared" si="21"/>
        <v>0</v>
      </c>
      <c r="G282" s="62">
        <f t="shared" si="18"/>
        <v>0</v>
      </c>
      <c r="H282" s="43" t="str">
        <f t="shared" si="20"/>
        <v/>
      </c>
      <c r="I282" s="18"/>
      <c r="J282"/>
    </row>
    <row r="283" spans="1:10" ht="12.75" customHeight="1" x14ac:dyDescent="0.2">
      <c r="A283" s="12">
        <v>17</v>
      </c>
      <c r="B283" s="1" t="s">
        <v>197</v>
      </c>
      <c r="C283" s="60"/>
      <c r="D283" s="59" t="s">
        <v>4</v>
      </c>
      <c r="E283" s="7"/>
      <c r="F283" s="28">
        <f t="shared" si="21"/>
        <v>0</v>
      </c>
      <c r="G283" s="62">
        <f t="shared" si="18"/>
        <v>0</v>
      </c>
      <c r="H283" s="43" t="str">
        <f t="shared" si="20"/>
        <v/>
      </c>
      <c r="I283" s="18"/>
      <c r="J283"/>
    </row>
    <row r="284" spans="1:10" ht="12.75" customHeight="1" x14ac:dyDescent="0.2">
      <c r="A284" s="12">
        <v>18</v>
      </c>
      <c r="B284" s="1" t="s">
        <v>37</v>
      </c>
      <c r="C284" s="60"/>
      <c r="D284" s="59" t="s">
        <v>4</v>
      </c>
      <c r="E284" s="7"/>
      <c r="F284" s="28">
        <f t="shared" si="21"/>
        <v>0</v>
      </c>
      <c r="G284" s="62">
        <f t="shared" si="18"/>
        <v>0</v>
      </c>
      <c r="H284" s="43" t="str">
        <f t="shared" si="20"/>
        <v/>
      </c>
      <c r="I284" s="18"/>
      <c r="J284"/>
    </row>
    <row r="285" spans="1:10" ht="12.75" customHeight="1" x14ac:dyDescent="0.2">
      <c r="A285" s="12">
        <v>19</v>
      </c>
      <c r="B285" s="1" t="s">
        <v>198</v>
      </c>
      <c r="C285" s="60"/>
      <c r="D285" s="59" t="s">
        <v>4</v>
      </c>
      <c r="E285" s="7"/>
      <c r="F285" s="28">
        <f t="shared" si="21"/>
        <v>0</v>
      </c>
      <c r="G285" s="62">
        <f t="shared" si="18"/>
        <v>0</v>
      </c>
      <c r="H285" s="43" t="str">
        <f t="shared" si="20"/>
        <v/>
      </c>
      <c r="I285" s="18"/>
      <c r="J285"/>
    </row>
    <row r="286" spans="1:10" ht="12.75" customHeight="1" x14ac:dyDescent="0.2">
      <c r="A286" s="12">
        <v>20</v>
      </c>
      <c r="B286" s="1" t="s">
        <v>199</v>
      </c>
      <c r="C286" s="60"/>
      <c r="D286" s="59" t="s">
        <v>4</v>
      </c>
      <c r="E286" s="7"/>
      <c r="F286" s="28">
        <f t="shared" si="21"/>
        <v>0</v>
      </c>
      <c r="G286" s="62">
        <f t="shared" si="18"/>
        <v>0</v>
      </c>
      <c r="H286" s="43" t="str">
        <f t="shared" si="20"/>
        <v/>
      </c>
      <c r="I286" s="18"/>
      <c r="J286"/>
    </row>
    <row r="287" spans="1:10" ht="12.75" customHeight="1" x14ac:dyDescent="0.2">
      <c r="A287" s="12">
        <v>21</v>
      </c>
      <c r="B287" s="1" t="s">
        <v>200</v>
      </c>
      <c r="C287" s="60"/>
      <c r="D287" s="59" t="s">
        <v>4</v>
      </c>
      <c r="E287" s="7"/>
      <c r="F287" s="28">
        <f t="shared" si="21"/>
        <v>0</v>
      </c>
      <c r="G287" s="62">
        <f t="shared" ref="G287:G337" si="22">C287</f>
        <v>0</v>
      </c>
      <c r="H287" s="43" t="str">
        <f t="shared" si="20"/>
        <v/>
      </c>
      <c r="I287" s="18"/>
      <c r="J287"/>
    </row>
    <row r="288" spans="1:10" ht="12.75" customHeight="1" x14ac:dyDescent="0.2">
      <c r="A288" s="12">
        <v>22</v>
      </c>
      <c r="B288" s="1" t="s">
        <v>158</v>
      </c>
      <c r="C288" s="60"/>
      <c r="D288" s="59" t="s">
        <v>4</v>
      </c>
      <c r="E288" s="7"/>
      <c r="F288" s="28">
        <f t="shared" si="21"/>
        <v>0</v>
      </c>
      <c r="G288" s="62">
        <f t="shared" si="22"/>
        <v>0</v>
      </c>
      <c r="H288" s="43" t="str">
        <f t="shared" si="20"/>
        <v/>
      </c>
      <c r="I288" s="18"/>
      <c r="J288"/>
    </row>
    <row r="289" spans="1:10" ht="12.75" customHeight="1" x14ac:dyDescent="0.2">
      <c r="A289" s="12">
        <v>23</v>
      </c>
      <c r="B289" s="1" t="s">
        <v>159</v>
      </c>
      <c r="C289" s="60"/>
      <c r="D289" s="59" t="s">
        <v>4</v>
      </c>
      <c r="E289" s="7"/>
      <c r="F289" s="28">
        <f t="shared" si="21"/>
        <v>0</v>
      </c>
      <c r="G289" s="62">
        <f t="shared" si="22"/>
        <v>0</v>
      </c>
      <c r="H289" s="43" t="str">
        <f t="shared" si="20"/>
        <v/>
      </c>
      <c r="I289" s="18"/>
      <c r="J289"/>
    </row>
    <row r="290" spans="1:10" ht="12.75" customHeight="1" x14ac:dyDescent="0.2">
      <c r="A290" s="12">
        <v>24</v>
      </c>
      <c r="B290" s="1" t="s">
        <v>201</v>
      </c>
      <c r="C290" s="60"/>
      <c r="D290" s="59" t="s">
        <v>4</v>
      </c>
      <c r="E290" s="7"/>
      <c r="F290" s="28">
        <f t="shared" si="21"/>
        <v>0</v>
      </c>
      <c r="G290" s="62">
        <f t="shared" si="22"/>
        <v>0</v>
      </c>
      <c r="H290" s="43" t="str">
        <f t="shared" si="20"/>
        <v/>
      </c>
      <c r="I290" s="18"/>
      <c r="J290"/>
    </row>
    <row r="291" spans="1:10" ht="12.75" customHeight="1" x14ac:dyDescent="0.2">
      <c r="A291" s="12">
        <v>25</v>
      </c>
      <c r="B291" s="1" t="s">
        <v>202</v>
      </c>
      <c r="C291" s="60"/>
      <c r="D291" s="59" t="s">
        <v>4</v>
      </c>
      <c r="E291" s="7"/>
      <c r="F291" s="28">
        <f t="shared" si="21"/>
        <v>0</v>
      </c>
      <c r="G291" s="62">
        <f t="shared" si="22"/>
        <v>0</v>
      </c>
      <c r="H291" s="43" t="str">
        <f t="shared" si="20"/>
        <v/>
      </c>
      <c r="I291" s="18"/>
      <c r="J291"/>
    </row>
    <row r="292" spans="1:10" ht="12.75" customHeight="1" x14ac:dyDescent="0.2">
      <c r="A292" s="12">
        <v>26</v>
      </c>
      <c r="B292" s="1" t="s">
        <v>203</v>
      </c>
      <c r="C292" s="60"/>
      <c r="D292" s="59" t="s">
        <v>4</v>
      </c>
      <c r="E292" s="7"/>
      <c r="F292" s="28">
        <f t="shared" si="21"/>
        <v>0</v>
      </c>
      <c r="G292" s="62">
        <f t="shared" si="22"/>
        <v>0</v>
      </c>
      <c r="H292" s="43" t="str">
        <f t="shared" si="20"/>
        <v/>
      </c>
      <c r="I292" s="18"/>
      <c r="J292"/>
    </row>
    <row r="293" spans="1:10" ht="12.75" customHeight="1" x14ac:dyDescent="0.2">
      <c r="A293" s="12">
        <v>27</v>
      </c>
      <c r="B293" s="1" t="s">
        <v>204</v>
      </c>
      <c r="C293" s="60"/>
      <c r="D293" s="59" t="s">
        <v>4</v>
      </c>
      <c r="E293" s="7"/>
      <c r="F293" s="28">
        <f t="shared" si="21"/>
        <v>0</v>
      </c>
      <c r="G293" s="62">
        <f t="shared" si="22"/>
        <v>0</v>
      </c>
      <c r="H293" s="43" t="str">
        <f t="shared" si="20"/>
        <v/>
      </c>
      <c r="I293" s="18"/>
      <c r="J293"/>
    </row>
    <row r="294" spans="1:10" ht="12.75" customHeight="1" x14ac:dyDescent="0.2">
      <c r="A294" s="12">
        <v>28</v>
      </c>
      <c r="B294" s="1" t="s">
        <v>205</v>
      </c>
      <c r="C294" s="60"/>
      <c r="D294" s="59" t="s">
        <v>6</v>
      </c>
      <c r="E294" s="7"/>
      <c r="F294" s="28">
        <f t="shared" si="21"/>
        <v>0</v>
      </c>
      <c r="G294" s="62">
        <f t="shared" si="22"/>
        <v>0</v>
      </c>
      <c r="H294" s="43" t="str">
        <f t="shared" si="20"/>
        <v/>
      </c>
      <c r="I294" s="18"/>
      <c r="J294"/>
    </row>
    <row r="295" spans="1:10" ht="12.75" customHeight="1" x14ac:dyDescent="0.2">
      <c r="A295" s="12">
        <v>29</v>
      </c>
      <c r="B295" s="1" t="s">
        <v>206</v>
      </c>
      <c r="C295" s="60"/>
      <c r="D295" s="59" t="s">
        <v>4</v>
      </c>
      <c r="E295" s="7"/>
      <c r="F295" s="28">
        <f t="shared" si="21"/>
        <v>0</v>
      </c>
      <c r="G295" s="62">
        <f t="shared" si="22"/>
        <v>0</v>
      </c>
      <c r="H295" s="43" t="str">
        <f t="shared" si="20"/>
        <v/>
      </c>
      <c r="I295" s="18"/>
      <c r="J295"/>
    </row>
    <row r="296" spans="1:10" ht="12.75" customHeight="1" x14ac:dyDescent="0.2">
      <c r="A296" s="12">
        <v>30</v>
      </c>
      <c r="B296" s="1" t="s">
        <v>207</v>
      </c>
      <c r="C296" s="60"/>
      <c r="D296" s="59" t="s">
        <v>6</v>
      </c>
      <c r="E296" s="7"/>
      <c r="F296" s="28">
        <f t="shared" si="21"/>
        <v>0</v>
      </c>
      <c r="G296" s="62">
        <f t="shared" si="22"/>
        <v>0</v>
      </c>
      <c r="H296" s="43" t="str">
        <f t="shared" si="20"/>
        <v/>
      </c>
      <c r="I296" s="18"/>
      <c r="J296"/>
    </row>
    <row r="297" spans="1:10" ht="12.75" customHeight="1" x14ac:dyDescent="0.2">
      <c r="A297" s="12">
        <v>31</v>
      </c>
      <c r="B297" s="1" t="s">
        <v>208</v>
      </c>
      <c r="C297" s="60"/>
      <c r="D297" s="59" t="s">
        <v>8</v>
      </c>
      <c r="E297" s="7"/>
      <c r="F297" s="28">
        <f t="shared" si="21"/>
        <v>0</v>
      </c>
      <c r="G297" s="62">
        <f t="shared" si="22"/>
        <v>0</v>
      </c>
      <c r="H297" s="43" t="str">
        <f t="shared" si="20"/>
        <v/>
      </c>
      <c r="I297" s="18"/>
      <c r="J297"/>
    </row>
    <row r="298" spans="1:10" ht="12.75" customHeight="1" x14ac:dyDescent="0.2">
      <c r="A298" s="12">
        <v>32</v>
      </c>
      <c r="B298" s="1" t="s">
        <v>209</v>
      </c>
      <c r="C298" s="60"/>
      <c r="D298" s="59" t="s">
        <v>6</v>
      </c>
      <c r="E298" s="7"/>
      <c r="F298" s="28">
        <f t="shared" si="21"/>
        <v>0</v>
      </c>
      <c r="G298" s="62">
        <f t="shared" si="22"/>
        <v>0</v>
      </c>
      <c r="H298" s="43" t="str">
        <f t="shared" si="20"/>
        <v/>
      </c>
      <c r="I298" s="18"/>
      <c r="J298"/>
    </row>
    <row r="299" spans="1:10" ht="12.75" customHeight="1" x14ac:dyDescent="0.2">
      <c r="A299" s="12">
        <v>33</v>
      </c>
      <c r="B299" s="1" t="s">
        <v>210</v>
      </c>
      <c r="C299" s="60"/>
      <c r="D299" s="59" t="s">
        <v>4</v>
      </c>
      <c r="E299" s="7"/>
      <c r="F299" s="28">
        <f t="shared" si="21"/>
        <v>0</v>
      </c>
      <c r="G299" s="62">
        <f t="shared" si="22"/>
        <v>0</v>
      </c>
      <c r="H299" s="43" t="str">
        <f t="shared" si="20"/>
        <v/>
      </c>
      <c r="I299" s="18"/>
      <c r="J299"/>
    </row>
    <row r="300" spans="1:10" ht="12.75" customHeight="1" x14ac:dyDescent="0.2">
      <c r="A300" s="12">
        <v>34</v>
      </c>
      <c r="B300" s="73" t="s">
        <v>40</v>
      </c>
      <c r="C300" s="60"/>
      <c r="D300" s="59" t="s">
        <v>5</v>
      </c>
      <c r="E300" s="7"/>
      <c r="F300" s="28">
        <f t="shared" ref="F300" si="23">+E300*C300</f>
        <v>0</v>
      </c>
      <c r="G300" s="62">
        <f t="shared" si="22"/>
        <v>0</v>
      </c>
      <c r="H300" s="43" t="str">
        <f t="shared" si="20"/>
        <v/>
      </c>
      <c r="I300" s="18"/>
      <c r="J300"/>
    </row>
    <row r="301" spans="1:10" ht="12.75" customHeight="1" x14ac:dyDescent="0.2">
      <c r="B301" s="11"/>
      <c r="C301" s="61"/>
      <c r="D301" s="9"/>
      <c r="E301" s="25" t="s">
        <v>7</v>
      </c>
      <c r="F301" s="26">
        <f>+SUM(F267:F300)</f>
        <v>0</v>
      </c>
      <c r="G301" s="63"/>
      <c r="H301" s="44">
        <f>SUM(H267:H300)</f>
        <v>0</v>
      </c>
      <c r="J301"/>
    </row>
    <row r="302" spans="1:10" ht="12.75" customHeight="1" x14ac:dyDescent="0.2">
      <c r="B302" s="10" t="s">
        <v>22</v>
      </c>
      <c r="C302" s="61"/>
      <c r="D302" s="9"/>
      <c r="E302" s="9"/>
      <c r="F302" s="16"/>
      <c r="G302" s="62"/>
      <c r="H302" s="45"/>
      <c r="J302"/>
    </row>
    <row r="303" spans="1:10" ht="12.75" customHeight="1" x14ac:dyDescent="0.2">
      <c r="A303" s="12">
        <v>1</v>
      </c>
      <c r="B303" s="1" t="s">
        <v>268</v>
      </c>
      <c r="C303" s="60"/>
      <c r="D303" s="59" t="s">
        <v>35</v>
      </c>
      <c r="E303" s="7"/>
      <c r="F303" s="28">
        <f t="shared" ref="F303:F324" si="24">+E303*C303</f>
        <v>0</v>
      </c>
      <c r="G303" s="62">
        <f t="shared" si="22"/>
        <v>0</v>
      </c>
      <c r="H303" s="43" t="str">
        <f t="shared" ref="H303:H324" si="25">IF(OR(C303&lt;&gt;"",C303&lt;&gt;0),G303*E303,"")</f>
        <v/>
      </c>
      <c r="J303"/>
    </row>
    <row r="304" spans="1:10" ht="12.75" customHeight="1" x14ac:dyDescent="0.2">
      <c r="A304" s="12">
        <v>2</v>
      </c>
      <c r="B304" s="1" t="s">
        <v>269</v>
      </c>
      <c r="C304" s="60"/>
      <c r="D304" s="8" t="s">
        <v>35</v>
      </c>
      <c r="E304" s="7"/>
      <c r="F304" s="28">
        <f t="shared" si="24"/>
        <v>0</v>
      </c>
      <c r="G304" s="62">
        <f t="shared" si="22"/>
        <v>0</v>
      </c>
      <c r="H304" s="43" t="str">
        <f t="shared" si="25"/>
        <v/>
      </c>
      <c r="J304"/>
    </row>
    <row r="305" spans="1:10" ht="12.75" customHeight="1" x14ac:dyDescent="0.2">
      <c r="A305" s="12">
        <v>3</v>
      </c>
      <c r="B305" s="1" t="s">
        <v>270</v>
      </c>
      <c r="C305" s="60"/>
      <c r="D305" s="8" t="s">
        <v>35</v>
      </c>
      <c r="E305" s="7"/>
      <c r="F305" s="28">
        <f t="shared" si="24"/>
        <v>0</v>
      </c>
      <c r="G305" s="62">
        <f t="shared" si="22"/>
        <v>0</v>
      </c>
      <c r="H305" s="43" t="str">
        <f t="shared" si="25"/>
        <v/>
      </c>
      <c r="J305"/>
    </row>
    <row r="306" spans="1:10" ht="12.75" customHeight="1" x14ac:dyDescent="0.2">
      <c r="A306" s="12">
        <v>5</v>
      </c>
      <c r="B306" s="1" t="s">
        <v>225</v>
      </c>
      <c r="C306" s="60"/>
      <c r="D306" s="8" t="s">
        <v>8</v>
      </c>
      <c r="E306" s="7"/>
      <c r="F306" s="28">
        <f t="shared" si="24"/>
        <v>0</v>
      </c>
      <c r="G306" s="62">
        <f t="shared" si="22"/>
        <v>0</v>
      </c>
      <c r="H306" s="43" t="str">
        <f t="shared" si="25"/>
        <v/>
      </c>
      <c r="J306"/>
    </row>
    <row r="307" spans="1:10" ht="12.75" customHeight="1" x14ac:dyDescent="0.2">
      <c r="A307" s="12">
        <v>6</v>
      </c>
      <c r="B307" s="1" t="s">
        <v>226</v>
      </c>
      <c r="C307" s="60"/>
      <c r="D307" s="8" t="s">
        <v>8</v>
      </c>
      <c r="E307" s="7"/>
      <c r="F307" s="28">
        <f t="shared" si="24"/>
        <v>0</v>
      </c>
      <c r="G307" s="62">
        <f t="shared" si="22"/>
        <v>0</v>
      </c>
      <c r="H307" s="43" t="str">
        <f t="shared" si="25"/>
        <v/>
      </c>
      <c r="J307"/>
    </row>
    <row r="308" spans="1:10" ht="12.75" customHeight="1" x14ac:dyDescent="0.2">
      <c r="A308" s="12">
        <v>7</v>
      </c>
      <c r="B308" s="1" t="s">
        <v>230</v>
      </c>
      <c r="C308" s="60"/>
      <c r="D308" s="8" t="s">
        <v>126</v>
      </c>
      <c r="E308" s="7"/>
      <c r="F308" s="28">
        <f t="shared" si="24"/>
        <v>0</v>
      </c>
      <c r="G308" s="62">
        <f t="shared" si="22"/>
        <v>0</v>
      </c>
      <c r="H308" s="43" t="str">
        <f t="shared" si="25"/>
        <v/>
      </c>
      <c r="J308"/>
    </row>
    <row r="309" spans="1:10" ht="12.75" customHeight="1" x14ac:dyDescent="0.2">
      <c r="A309" s="12">
        <v>8</v>
      </c>
      <c r="B309" s="1" t="s">
        <v>229</v>
      </c>
      <c r="C309" s="60"/>
      <c r="D309" s="59" t="s">
        <v>35</v>
      </c>
      <c r="E309" s="7"/>
      <c r="F309" s="28">
        <f t="shared" si="24"/>
        <v>0</v>
      </c>
      <c r="G309" s="62">
        <f t="shared" si="22"/>
        <v>0</v>
      </c>
      <c r="H309" s="43" t="str">
        <f t="shared" si="25"/>
        <v/>
      </c>
      <c r="J309"/>
    </row>
    <row r="310" spans="1:10" ht="12.75" customHeight="1" x14ac:dyDescent="0.2">
      <c r="A310" s="12">
        <v>9</v>
      </c>
      <c r="B310" s="1" t="s">
        <v>213</v>
      </c>
      <c r="C310" s="60"/>
      <c r="D310" s="59" t="s">
        <v>6</v>
      </c>
      <c r="E310" s="7"/>
      <c r="F310" s="28">
        <f t="shared" si="24"/>
        <v>0</v>
      </c>
      <c r="G310" s="62">
        <f t="shared" si="22"/>
        <v>0</v>
      </c>
      <c r="H310" s="43" t="str">
        <f t="shared" si="25"/>
        <v/>
      </c>
      <c r="J310"/>
    </row>
    <row r="311" spans="1:10" ht="12.75" customHeight="1" x14ac:dyDescent="0.2">
      <c r="A311" s="12">
        <v>10</v>
      </c>
      <c r="B311" s="1" t="s">
        <v>214</v>
      </c>
      <c r="C311" s="60"/>
      <c r="D311" s="59" t="s">
        <v>35</v>
      </c>
      <c r="E311" s="7"/>
      <c r="F311" s="28">
        <f t="shared" si="24"/>
        <v>0</v>
      </c>
      <c r="G311" s="62">
        <f t="shared" si="22"/>
        <v>0</v>
      </c>
      <c r="H311" s="43" t="str">
        <f t="shared" si="25"/>
        <v/>
      </c>
      <c r="J311"/>
    </row>
    <row r="312" spans="1:10" ht="12.75" customHeight="1" x14ac:dyDescent="0.2">
      <c r="A312" s="12">
        <v>11</v>
      </c>
      <c r="B312" s="1" t="s">
        <v>215</v>
      </c>
      <c r="C312" s="60"/>
      <c r="D312" s="59" t="s">
        <v>6</v>
      </c>
      <c r="E312" s="7"/>
      <c r="F312" s="28">
        <f t="shared" si="24"/>
        <v>0</v>
      </c>
      <c r="G312" s="62">
        <f t="shared" si="22"/>
        <v>0</v>
      </c>
      <c r="H312" s="43" t="str">
        <f t="shared" si="25"/>
        <v/>
      </c>
      <c r="J312"/>
    </row>
    <row r="313" spans="1:10" ht="12.75" customHeight="1" x14ac:dyDescent="0.2">
      <c r="A313" s="12">
        <v>12</v>
      </c>
      <c r="B313" s="1" t="s">
        <v>265</v>
      </c>
      <c r="C313" s="60"/>
      <c r="D313" s="59" t="s">
        <v>4</v>
      </c>
      <c r="E313" s="7"/>
      <c r="F313" s="28">
        <f t="shared" si="24"/>
        <v>0</v>
      </c>
      <c r="G313" s="62">
        <f t="shared" si="22"/>
        <v>0</v>
      </c>
      <c r="H313" s="43" t="str">
        <f t="shared" si="25"/>
        <v/>
      </c>
      <c r="J313"/>
    </row>
    <row r="314" spans="1:10" ht="12.75" customHeight="1" x14ac:dyDescent="0.2">
      <c r="A314" s="12">
        <v>13</v>
      </c>
      <c r="B314" s="1" t="s">
        <v>266</v>
      </c>
      <c r="C314" s="60"/>
      <c r="D314" s="59" t="s">
        <v>4</v>
      </c>
      <c r="E314" s="7"/>
      <c r="F314" s="28">
        <f>+E314*C314</f>
        <v>0</v>
      </c>
      <c r="G314" s="62">
        <f t="shared" si="22"/>
        <v>0</v>
      </c>
      <c r="H314" s="43" t="str">
        <f t="shared" si="25"/>
        <v/>
      </c>
      <c r="J314"/>
    </row>
    <row r="315" spans="1:10" ht="12.75" customHeight="1" x14ac:dyDescent="0.2">
      <c r="A315" s="12">
        <v>14</v>
      </c>
      <c r="B315" s="1" t="s">
        <v>216</v>
      </c>
      <c r="C315" s="60"/>
      <c r="D315" s="59" t="s">
        <v>6</v>
      </c>
      <c r="E315" s="7"/>
      <c r="F315" s="28">
        <f t="shared" si="24"/>
        <v>0</v>
      </c>
      <c r="G315" s="62">
        <f t="shared" si="22"/>
        <v>0</v>
      </c>
      <c r="H315" s="43" t="str">
        <f t="shared" si="25"/>
        <v/>
      </c>
      <c r="J315"/>
    </row>
    <row r="316" spans="1:10" ht="12.75" customHeight="1" x14ac:dyDescent="0.2">
      <c r="A316" s="12">
        <v>15</v>
      </c>
      <c r="B316" s="1" t="s">
        <v>217</v>
      </c>
      <c r="C316" s="60"/>
      <c r="D316" s="59" t="s">
        <v>4</v>
      </c>
      <c r="E316" s="7"/>
      <c r="F316" s="28">
        <f t="shared" si="24"/>
        <v>0</v>
      </c>
      <c r="G316" s="62">
        <f t="shared" si="22"/>
        <v>0</v>
      </c>
      <c r="H316" s="43" t="str">
        <f t="shared" si="25"/>
        <v/>
      </c>
      <c r="J316"/>
    </row>
    <row r="317" spans="1:10" ht="12.75" customHeight="1" x14ac:dyDescent="0.2">
      <c r="A317" s="12">
        <v>16</v>
      </c>
      <c r="B317" s="1" t="s">
        <v>218</v>
      </c>
      <c r="C317" s="60"/>
      <c r="D317" s="59" t="s">
        <v>219</v>
      </c>
      <c r="E317" s="7"/>
      <c r="F317" s="28">
        <f t="shared" si="24"/>
        <v>0</v>
      </c>
      <c r="G317" s="62">
        <f t="shared" si="22"/>
        <v>0</v>
      </c>
      <c r="H317" s="43" t="str">
        <f t="shared" si="25"/>
        <v/>
      </c>
      <c r="J317"/>
    </row>
    <row r="318" spans="1:10" ht="12.75" customHeight="1" x14ac:dyDescent="0.2">
      <c r="A318" s="12">
        <v>17</v>
      </c>
      <c r="B318" s="1" t="s">
        <v>220</v>
      </c>
      <c r="C318" s="60"/>
      <c r="D318" s="59" t="s">
        <v>221</v>
      </c>
      <c r="E318" s="7"/>
      <c r="F318" s="28">
        <f t="shared" si="24"/>
        <v>0</v>
      </c>
      <c r="G318" s="62">
        <f t="shared" si="22"/>
        <v>0</v>
      </c>
      <c r="H318" s="43" t="str">
        <f t="shared" si="25"/>
        <v/>
      </c>
      <c r="J318"/>
    </row>
    <row r="319" spans="1:10" ht="12.75" customHeight="1" x14ac:dyDescent="0.2">
      <c r="A319" s="12">
        <v>18</v>
      </c>
      <c r="B319" s="1" t="s">
        <v>222</v>
      </c>
      <c r="C319" s="60"/>
      <c r="D319" s="59" t="s">
        <v>35</v>
      </c>
      <c r="E319" s="7"/>
      <c r="F319" s="28">
        <f t="shared" si="24"/>
        <v>0</v>
      </c>
      <c r="G319" s="62">
        <f t="shared" si="22"/>
        <v>0</v>
      </c>
      <c r="H319" s="43" t="str">
        <f t="shared" si="25"/>
        <v/>
      </c>
      <c r="J319"/>
    </row>
    <row r="320" spans="1:10" ht="12.75" customHeight="1" x14ac:dyDescent="0.2">
      <c r="A320" s="12">
        <v>19</v>
      </c>
      <c r="B320" s="1" t="s">
        <v>223</v>
      </c>
      <c r="C320" s="60"/>
      <c r="D320" s="59" t="s">
        <v>6</v>
      </c>
      <c r="E320" s="7"/>
      <c r="F320" s="28">
        <f t="shared" si="24"/>
        <v>0</v>
      </c>
      <c r="G320" s="62">
        <f t="shared" si="22"/>
        <v>0</v>
      </c>
      <c r="H320" s="43" t="str">
        <f t="shared" si="25"/>
        <v/>
      </c>
      <c r="J320"/>
    </row>
    <row r="321" spans="1:10" ht="12.75" customHeight="1" x14ac:dyDescent="0.2">
      <c r="A321" s="12">
        <v>20</v>
      </c>
      <c r="B321" s="1" t="s">
        <v>227</v>
      </c>
      <c r="C321" s="60"/>
      <c r="D321" s="59" t="s">
        <v>8</v>
      </c>
      <c r="E321" s="7"/>
      <c r="F321" s="28">
        <f t="shared" si="24"/>
        <v>0</v>
      </c>
      <c r="G321" s="62">
        <f t="shared" si="22"/>
        <v>0</v>
      </c>
      <c r="H321" s="43" t="str">
        <f t="shared" si="25"/>
        <v/>
      </c>
      <c r="J321"/>
    </row>
    <row r="322" spans="1:10" ht="12.75" customHeight="1" x14ac:dyDescent="0.2">
      <c r="A322" s="12">
        <v>21</v>
      </c>
      <c r="B322" s="1" t="s">
        <v>224</v>
      </c>
      <c r="C322" s="60"/>
      <c r="D322" s="59" t="s">
        <v>35</v>
      </c>
      <c r="E322" s="7"/>
      <c r="F322" s="28">
        <f t="shared" si="24"/>
        <v>0</v>
      </c>
      <c r="G322" s="62">
        <f t="shared" si="22"/>
        <v>0</v>
      </c>
      <c r="H322" s="43" t="str">
        <f t="shared" si="25"/>
        <v/>
      </c>
      <c r="J322"/>
    </row>
    <row r="323" spans="1:10" ht="12.75" customHeight="1" x14ac:dyDescent="0.2">
      <c r="A323" s="12">
        <v>22</v>
      </c>
      <c r="B323" s="1" t="s">
        <v>228</v>
      </c>
      <c r="C323" s="60"/>
      <c r="D323" s="9" t="s">
        <v>6</v>
      </c>
      <c r="E323" s="7"/>
      <c r="F323" s="28">
        <f t="shared" si="24"/>
        <v>0</v>
      </c>
      <c r="G323" s="62">
        <f t="shared" si="22"/>
        <v>0</v>
      </c>
      <c r="H323" s="43" t="str">
        <f t="shared" si="25"/>
        <v/>
      </c>
      <c r="J323"/>
    </row>
    <row r="324" spans="1:10" ht="12.75" customHeight="1" x14ac:dyDescent="0.2">
      <c r="A324" s="12">
        <v>23</v>
      </c>
      <c r="B324" s="1" t="s">
        <v>231</v>
      </c>
      <c r="C324" s="60"/>
      <c r="D324" s="9" t="s">
        <v>6</v>
      </c>
      <c r="E324" s="7"/>
      <c r="F324" s="28">
        <f t="shared" si="24"/>
        <v>0</v>
      </c>
      <c r="G324" s="62">
        <f t="shared" si="22"/>
        <v>0</v>
      </c>
      <c r="H324" s="43" t="str">
        <f t="shared" si="25"/>
        <v/>
      </c>
      <c r="J324"/>
    </row>
    <row r="325" spans="1:10" ht="12.75" customHeight="1" x14ac:dyDescent="0.2">
      <c r="B325" s="11"/>
      <c r="C325" s="61"/>
      <c r="D325" s="9"/>
      <c r="E325" s="25" t="s">
        <v>7</v>
      </c>
      <c r="F325" s="26">
        <f>+SUM(F303:F324)</f>
        <v>0</v>
      </c>
      <c r="G325" s="63"/>
      <c r="H325" s="44">
        <f>SUM(H303:H324)</f>
        <v>0</v>
      </c>
      <c r="J325"/>
    </row>
    <row r="326" spans="1:10" ht="12.75" customHeight="1" x14ac:dyDescent="0.2">
      <c r="B326" s="2" t="s">
        <v>18</v>
      </c>
      <c r="C326" s="61"/>
      <c r="D326" s="9"/>
      <c r="E326" s="9"/>
      <c r="F326" s="16"/>
      <c r="G326" s="62"/>
      <c r="H326" s="45"/>
      <c r="J326"/>
    </row>
    <row r="327" spans="1:10" ht="12.75" customHeight="1" x14ac:dyDescent="0.2">
      <c r="A327" s="12">
        <v>1</v>
      </c>
      <c r="B327" s="1" t="s">
        <v>255</v>
      </c>
      <c r="C327" s="60"/>
      <c r="D327" s="8" t="s">
        <v>4</v>
      </c>
      <c r="E327" s="7"/>
      <c r="F327" s="28">
        <f>+E327*C327</f>
        <v>0</v>
      </c>
      <c r="G327" s="62">
        <f t="shared" si="22"/>
        <v>0</v>
      </c>
      <c r="H327" s="43" t="str">
        <f t="shared" ref="H327:H337" si="26">IF(OR(C327&lt;&gt;"",C327&lt;&gt;0),G327*E327,"")</f>
        <v/>
      </c>
      <c r="J327"/>
    </row>
    <row r="328" spans="1:10" ht="12.75" customHeight="1" x14ac:dyDescent="0.2">
      <c r="A328" s="12">
        <v>2</v>
      </c>
      <c r="B328" s="1" t="s">
        <v>256</v>
      </c>
      <c r="C328" s="60"/>
      <c r="D328" s="8" t="s">
        <v>4</v>
      </c>
      <c r="E328" s="7"/>
      <c r="F328" s="28">
        <f>+E328*C328</f>
        <v>0</v>
      </c>
      <c r="G328" s="62">
        <f t="shared" si="22"/>
        <v>0</v>
      </c>
      <c r="H328" s="43" t="str">
        <f t="shared" si="26"/>
        <v/>
      </c>
      <c r="J328"/>
    </row>
    <row r="329" spans="1:10" ht="12.75" customHeight="1" x14ac:dyDescent="0.2">
      <c r="A329" s="12">
        <v>3</v>
      </c>
      <c r="B329" s="1" t="s">
        <v>254</v>
      </c>
      <c r="C329" s="60"/>
      <c r="D329" s="8" t="s">
        <v>126</v>
      </c>
      <c r="E329" s="7"/>
      <c r="F329" s="28">
        <f t="shared" ref="F329:F335" si="27">+E329*C329</f>
        <v>0</v>
      </c>
      <c r="G329" s="62">
        <f t="shared" si="22"/>
        <v>0</v>
      </c>
      <c r="H329" s="43" t="str">
        <f t="shared" si="26"/>
        <v/>
      </c>
      <c r="J329"/>
    </row>
    <row r="330" spans="1:10" ht="12.75" customHeight="1" x14ac:dyDescent="0.2">
      <c r="A330" s="12">
        <v>4</v>
      </c>
      <c r="B330" s="1" t="s">
        <v>24</v>
      </c>
      <c r="C330" s="60"/>
      <c r="D330" s="8" t="s">
        <v>4</v>
      </c>
      <c r="E330" s="7"/>
      <c r="F330" s="28">
        <f t="shared" si="27"/>
        <v>0</v>
      </c>
      <c r="G330" s="62">
        <f t="shared" si="22"/>
        <v>0</v>
      </c>
      <c r="H330" s="43" t="str">
        <f t="shared" si="26"/>
        <v/>
      </c>
      <c r="J330"/>
    </row>
    <row r="331" spans="1:10" ht="12.75" customHeight="1" x14ac:dyDescent="0.2">
      <c r="A331" s="12">
        <v>5</v>
      </c>
      <c r="B331" s="1" t="s">
        <v>23</v>
      </c>
      <c r="C331" s="60"/>
      <c r="D331" s="8" t="s">
        <v>4</v>
      </c>
      <c r="E331" s="7"/>
      <c r="F331" s="28">
        <f t="shared" si="27"/>
        <v>0</v>
      </c>
      <c r="G331" s="62">
        <f t="shared" si="22"/>
        <v>0</v>
      </c>
      <c r="H331" s="43" t="str">
        <f t="shared" si="26"/>
        <v/>
      </c>
      <c r="J331"/>
    </row>
    <row r="332" spans="1:10" ht="12.75" customHeight="1" x14ac:dyDescent="0.2">
      <c r="A332" s="12">
        <v>6</v>
      </c>
      <c r="B332" s="1" t="s">
        <v>257</v>
      </c>
      <c r="C332" s="60"/>
      <c r="D332" s="8" t="s">
        <v>5</v>
      </c>
      <c r="E332" s="7"/>
      <c r="F332" s="28">
        <f t="shared" si="27"/>
        <v>0</v>
      </c>
      <c r="G332" s="62">
        <f t="shared" si="22"/>
        <v>0</v>
      </c>
      <c r="H332" s="43" t="str">
        <f t="shared" si="26"/>
        <v/>
      </c>
      <c r="J332"/>
    </row>
    <row r="333" spans="1:10" ht="12.75" customHeight="1" x14ac:dyDescent="0.2">
      <c r="A333" s="12">
        <v>7</v>
      </c>
      <c r="B333" s="1" t="s">
        <v>264</v>
      </c>
      <c r="C333" s="60"/>
      <c r="D333" s="8" t="s">
        <v>5</v>
      </c>
      <c r="E333" s="7"/>
      <c r="F333" s="28">
        <f t="shared" si="27"/>
        <v>0</v>
      </c>
      <c r="G333" s="62">
        <f t="shared" si="22"/>
        <v>0</v>
      </c>
      <c r="H333" s="43" t="str">
        <f t="shared" si="26"/>
        <v/>
      </c>
      <c r="J333"/>
    </row>
    <row r="334" spans="1:10" ht="12.75" customHeight="1" x14ac:dyDescent="0.2">
      <c r="A334" s="12">
        <v>8</v>
      </c>
      <c r="B334" s="1" t="s">
        <v>41</v>
      </c>
      <c r="C334" s="60"/>
      <c r="D334" s="8" t="s">
        <v>5</v>
      </c>
      <c r="E334" s="7"/>
      <c r="F334" s="28">
        <f t="shared" si="27"/>
        <v>0</v>
      </c>
      <c r="G334" s="62">
        <f t="shared" si="22"/>
        <v>0</v>
      </c>
      <c r="H334" s="43" t="str">
        <f t="shared" si="26"/>
        <v/>
      </c>
      <c r="J334"/>
    </row>
    <row r="335" spans="1:10" ht="12.75" customHeight="1" x14ac:dyDescent="0.2">
      <c r="A335" s="12">
        <v>9</v>
      </c>
      <c r="B335" s="73" t="s">
        <v>49</v>
      </c>
      <c r="C335" s="60"/>
      <c r="D335" s="8" t="s">
        <v>5</v>
      </c>
      <c r="E335" s="7"/>
      <c r="F335" s="28">
        <f t="shared" si="27"/>
        <v>0</v>
      </c>
      <c r="G335" s="62">
        <f t="shared" si="22"/>
        <v>0</v>
      </c>
      <c r="H335" s="43" t="str">
        <f t="shared" si="26"/>
        <v/>
      </c>
      <c r="J335"/>
    </row>
    <row r="336" spans="1:10" ht="12.75" customHeight="1" x14ac:dyDescent="0.2">
      <c r="A336" s="12">
        <v>10</v>
      </c>
      <c r="B336" s="1" t="s">
        <v>258</v>
      </c>
      <c r="C336" s="60"/>
      <c r="D336" s="8" t="s">
        <v>6</v>
      </c>
      <c r="E336" s="7"/>
      <c r="F336" s="28">
        <f>+E336*C336</f>
        <v>0</v>
      </c>
      <c r="G336" s="62">
        <f t="shared" si="22"/>
        <v>0</v>
      </c>
      <c r="H336" s="43" t="str">
        <f t="shared" si="26"/>
        <v/>
      </c>
      <c r="J336"/>
    </row>
    <row r="337" spans="1:11" ht="12.75" customHeight="1" x14ac:dyDescent="0.2">
      <c r="A337" s="12">
        <v>11</v>
      </c>
      <c r="B337" s="1" t="s">
        <v>42</v>
      </c>
      <c r="C337" s="60"/>
      <c r="D337" s="8" t="s">
        <v>5</v>
      </c>
      <c r="E337" s="7"/>
      <c r="F337" s="28">
        <f>+E337*C337</f>
        <v>0</v>
      </c>
      <c r="G337" s="62">
        <f t="shared" si="22"/>
        <v>0</v>
      </c>
      <c r="H337" s="43" t="str">
        <f t="shared" si="26"/>
        <v/>
      </c>
      <c r="J337"/>
    </row>
    <row r="338" spans="1:11" ht="13.05" customHeight="1" x14ac:dyDescent="0.2">
      <c r="B338" s="11"/>
      <c r="C338" s="9"/>
      <c r="D338" s="9"/>
      <c r="E338" s="25" t="s">
        <v>7</v>
      </c>
      <c r="F338" s="26">
        <f>+SUM(F327:F337)</f>
        <v>0</v>
      </c>
      <c r="G338" s="39"/>
      <c r="H338" s="44">
        <f>SUM(H327:H337)</f>
        <v>0</v>
      </c>
      <c r="J338"/>
    </row>
    <row r="339" spans="1:11" ht="13.05" customHeight="1" x14ac:dyDescent="0.25">
      <c r="B339" s="11"/>
      <c r="C339" s="9"/>
      <c r="D339" s="9"/>
      <c r="E339" s="3"/>
      <c r="F339" s="13"/>
      <c r="G339" s="13"/>
      <c r="H339" s="76" t="s">
        <v>26</v>
      </c>
      <c r="I339" s="50"/>
      <c r="J339"/>
    </row>
    <row r="340" spans="1:11" ht="13.05" customHeight="1" x14ac:dyDescent="0.2">
      <c r="C340" s="9"/>
      <c r="D340" s="9"/>
      <c r="E340" s="3" t="s">
        <v>9</v>
      </c>
      <c r="F340" s="27">
        <f>+SUM(F16,F31,F265,F301,F207,F119,F325,F338)</f>
        <v>0</v>
      </c>
      <c r="G340"/>
      <c r="H340" s="46">
        <f>SUM(H338,H325,H301,H265,H119,H207,H16,H31)</f>
        <v>0</v>
      </c>
      <c r="I340" s="51"/>
      <c r="J340"/>
      <c r="K340" s="52"/>
    </row>
    <row r="341" spans="1:11" ht="13.05" customHeight="1" x14ac:dyDescent="0.25">
      <c r="C341" s="9"/>
      <c r="D341" s="9"/>
      <c r="E341" s="3" t="s">
        <v>259</v>
      </c>
      <c r="F341" s="65">
        <v>0</v>
      </c>
      <c r="G341"/>
      <c r="H341" s="75" t="s">
        <v>11</v>
      </c>
      <c r="I341" s="51"/>
      <c r="J341"/>
      <c r="K341" s="52"/>
    </row>
    <row r="342" spans="1:11" ht="13.05" customHeight="1" x14ac:dyDescent="0.2">
      <c r="B342" s="10"/>
      <c r="E342" s="3" t="s">
        <v>11</v>
      </c>
      <c r="F342" s="27">
        <f>+F340*F341</f>
        <v>0</v>
      </c>
      <c r="G342"/>
      <c r="H342" s="67">
        <f>F341</f>
        <v>0</v>
      </c>
      <c r="I342" s="53"/>
      <c r="J342"/>
      <c r="K342" s="54"/>
    </row>
    <row r="343" spans="1:11" ht="13.05" customHeight="1" x14ac:dyDescent="0.25">
      <c r="E343" s="17" t="s">
        <v>7</v>
      </c>
      <c r="F343" s="27">
        <f>+F340+F342</f>
        <v>0</v>
      </c>
      <c r="G343"/>
      <c r="H343" s="68" t="s">
        <v>260</v>
      </c>
      <c r="J343"/>
      <c r="K343" s="54">
        <v>357174.72</v>
      </c>
    </row>
    <row r="344" spans="1:11" ht="13.05" customHeight="1" x14ac:dyDescent="0.2">
      <c r="B344" s="4"/>
      <c r="E344" s="17"/>
      <c r="G344"/>
      <c r="H344" s="46">
        <f>H340*(1+H342)</f>
        <v>0</v>
      </c>
      <c r="I344" s="42"/>
      <c r="J344" s="55"/>
      <c r="K344" s="54"/>
    </row>
    <row r="345" spans="1:11" ht="25.2" customHeight="1" x14ac:dyDescent="0.25">
      <c r="B345" s="4"/>
      <c r="E345" s="17" t="s">
        <v>43</v>
      </c>
      <c r="F345" s="48">
        <f>+F343*0.1</f>
        <v>0</v>
      </c>
      <c r="G345"/>
      <c r="H345" s="66" t="s">
        <v>261</v>
      </c>
      <c r="I345" s="42"/>
      <c r="J345" s="55"/>
      <c r="K345" s="54"/>
    </row>
    <row r="346" spans="1:11" ht="12" x14ac:dyDescent="0.2">
      <c r="B346" s="4"/>
      <c r="E346" s="17" t="s">
        <v>44</v>
      </c>
      <c r="F346" s="48">
        <f>F343</f>
        <v>0</v>
      </c>
      <c r="G346" s="42"/>
      <c r="H346" s="74">
        <f>F346*0.15</f>
        <v>0</v>
      </c>
      <c r="I346" s="42"/>
      <c r="J346" s="55"/>
      <c r="K346" s="54"/>
    </row>
    <row r="347" spans="1:11" ht="12" customHeight="1" x14ac:dyDescent="0.2">
      <c r="B347" s="4"/>
      <c r="E347" s="17" t="s">
        <v>46</v>
      </c>
      <c r="F347" s="27">
        <f>SUM(F16,F31,F301,F325,F338)</f>
        <v>0</v>
      </c>
      <c r="G347" s="77"/>
      <c r="H347" s="79" t="s">
        <v>262</v>
      </c>
      <c r="I347" s="42"/>
      <c r="J347" s="55"/>
      <c r="K347" s="54"/>
    </row>
    <row r="348" spans="1:11" ht="12" x14ac:dyDescent="0.25">
      <c r="B348" s="4"/>
      <c r="E348" s="17" t="s">
        <v>45</v>
      </c>
      <c r="F348" s="48">
        <f>+F347*0.05</f>
        <v>0</v>
      </c>
      <c r="G348" s="42"/>
      <c r="H348" s="79"/>
      <c r="I348" s="42"/>
      <c r="J348" s="55"/>
      <c r="K348" s="54"/>
    </row>
    <row r="349" spans="1:11" ht="12" x14ac:dyDescent="0.25">
      <c r="B349" s="4"/>
      <c r="E349" s="17"/>
      <c r="H349" s="79"/>
      <c r="I349" s="42"/>
      <c r="J349" s="55"/>
      <c r="K349" s="54"/>
    </row>
    <row r="350" spans="1:11" ht="12" x14ac:dyDescent="0.25">
      <c r="B350" s="4"/>
      <c r="E350" s="17"/>
      <c r="H350" s="42"/>
      <c r="I350" s="42"/>
      <c r="J350" s="55"/>
      <c r="K350" s="54"/>
    </row>
    <row r="351" spans="1:11" ht="12" x14ac:dyDescent="0.25">
      <c r="B351" s="5"/>
      <c r="D351" s="78" t="s">
        <v>15</v>
      </c>
      <c r="E351" s="78"/>
      <c r="F351" s="78"/>
      <c r="H351" s="42"/>
      <c r="I351" s="42"/>
      <c r="J351" s="54"/>
      <c r="K351" s="54"/>
    </row>
    <row r="352" spans="1:11" ht="12" x14ac:dyDescent="0.25">
      <c r="B352" s="6"/>
      <c r="D352" s="49" t="s">
        <v>12</v>
      </c>
      <c r="E352" s="49" t="s">
        <v>14</v>
      </c>
      <c r="F352" s="49" t="s">
        <v>13</v>
      </c>
      <c r="H352" s="42"/>
      <c r="I352" s="42"/>
      <c r="J352" s="54"/>
      <c r="K352" s="54"/>
    </row>
    <row r="353" spans="1:9" x14ac:dyDescent="0.25">
      <c r="D353" s="58"/>
      <c r="E353" s="57"/>
      <c r="F353" s="18"/>
      <c r="H353" s="42"/>
      <c r="I353" s="56"/>
    </row>
    <row r="354" spans="1:9" ht="12" x14ac:dyDescent="0.25">
      <c r="F354" s="40"/>
      <c r="G354" s="49"/>
      <c r="H354" s="24"/>
      <c r="I354" s="56"/>
    </row>
    <row r="355" spans="1:9" ht="12" x14ac:dyDescent="0.25">
      <c r="F355" s="40"/>
      <c r="G355" s="49"/>
      <c r="I355" s="56"/>
    </row>
    <row r="356" spans="1:9" ht="12" x14ac:dyDescent="0.25">
      <c r="A356" s="41"/>
      <c r="B356" s="42"/>
      <c r="E356" s="17" t="s">
        <v>17</v>
      </c>
      <c r="F356" s="19">
        <f>SUM(F353:F355)</f>
        <v>0</v>
      </c>
      <c r="G356" s="18"/>
      <c r="I356" s="56"/>
    </row>
    <row r="357" spans="1:9" x14ac:dyDescent="0.25">
      <c r="G357" s="40"/>
    </row>
    <row r="358" spans="1:9" ht="12" x14ac:dyDescent="0.25">
      <c r="D358" s="78" t="s">
        <v>16</v>
      </c>
      <c r="E358" s="78"/>
      <c r="F358" s="78"/>
      <c r="G358" s="40"/>
    </row>
    <row r="359" spans="1:9" ht="12" x14ac:dyDescent="0.25">
      <c r="D359" s="49" t="s">
        <v>12</v>
      </c>
      <c r="E359" s="49" t="s">
        <v>14</v>
      </c>
      <c r="F359" s="49" t="s">
        <v>13</v>
      </c>
      <c r="G359" s="19"/>
    </row>
    <row r="360" spans="1:9" x14ac:dyDescent="0.25">
      <c r="D360" s="58"/>
      <c r="E360" s="57"/>
      <c r="F360" s="40"/>
      <c r="H360" s="57"/>
    </row>
    <row r="361" spans="1:9" ht="12" x14ac:dyDescent="0.25">
      <c r="F361" s="40"/>
      <c r="G361" s="49"/>
      <c r="H361" s="24"/>
    </row>
    <row r="362" spans="1:9" ht="12" x14ac:dyDescent="0.25">
      <c r="G362" s="49"/>
    </row>
    <row r="363" spans="1:9" x14ac:dyDescent="0.25">
      <c r="G363" s="40"/>
    </row>
    <row r="364" spans="1:9" x14ac:dyDescent="0.25">
      <c r="G364" s="40"/>
    </row>
  </sheetData>
  <sheetProtection insertColumns="0" insertRows="0"/>
  <mergeCells count="3">
    <mergeCell ref="D351:F351"/>
    <mergeCell ref="D358:F358"/>
    <mergeCell ref="H347:H349"/>
  </mergeCells>
  <printOptions horizontalCentered="1"/>
  <pageMargins left="0.25" right="0.25" top="0.75" bottom="0.75" header="0.3" footer="0.3"/>
  <pageSetup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86E6-E4D5-44FD-AE94-E0416469680F}">
  <sheetPr>
    <pageSetUpPr fitToPage="1"/>
  </sheetPr>
  <dimension ref="A1:E43"/>
  <sheetViews>
    <sheetView workbookViewId="0">
      <selection activeCell="G16" sqref="G16"/>
    </sheetView>
  </sheetViews>
  <sheetFormatPr defaultColWidth="9" defaultRowHeight="13.2" x14ac:dyDescent="0.25"/>
  <cols>
    <col min="1" max="1" width="7.5546875" customWidth="1"/>
    <col min="2" max="2" width="12.21875" customWidth="1"/>
    <col min="3" max="3" width="21.21875" customWidth="1"/>
    <col min="4" max="4" width="17.77734375" customWidth="1"/>
    <col min="5" max="5" width="24.44140625" customWidth="1"/>
  </cols>
  <sheetData>
    <row r="1" spans="1:5" ht="13.8" x14ac:dyDescent="0.25">
      <c r="A1" s="29" t="s">
        <v>48</v>
      </c>
      <c r="C1" s="20"/>
      <c r="D1" s="20"/>
      <c r="E1" s="12"/>
    </row>
    <row r="2" spans="1:5" x14ac:dyDescent="0.25">
      <c r="A2" s="12"/>
      <c r="C2" s="12"/>
      <c r="D2" s="12"/>
      <c r="E2" s="12"/>
    </row>
    <row r="3" spans="1:5" ht="24" x14ac:dyDescent="0.25">
      <c r="A3" s="38" t="s">
        <v>0</v>
      </c>
      <c r="B3" s="37" t="s">
        <v>28</v>
      </c>
      <c r="C3" s="37" t="s">
        <v>29</v>
      </c>
      <c r="D3" s="37" t="s">
        <v>30</v>
      </c>
      <c r="E3" s="37" t="s">
        <v>31</v>
      </c>
    </row>
    <row r="4" spans="1:5" x14ac:dyDescent="0.25">
      <c r="A4" s="36"/>
      <c r="B4" s="32"/>
      <c r="C4" s="33"/>
      <c r="D4" s="34"/>
      <c r="E4" s="35">
        <f>C4-D4</f>
        <v>0</v>
      </c>
    </row>
    <row r="5" spans="1:5" x14ac:dyDescent="0.25">
      <c r="A5" s="36"/>
      <c r="B5" s="32"/>
      <c r="C5" s="33">
        <f>+D4</f>
        <v>0</v>
      </c>
      <c r="D5" s="34"/>
      <c r="E5" s="35">
        <f>C5-D5</f>
        <v>0</v>
      </c>
    </row>
    <row r="6" spans="1:5" x14ac:dyDescent="0.25">
      <c r="A6" s="36"/>
      <c r="B6" s="32"/>
      <c r="C6" s="33">
        <f t="shared" ref="C6:C25" si="0">+D5</f>
        <v>0</v>
      </c>
      <c r="D6" s="34"/>
    </row>
    <row r="7" spans="1:5" x14ac:dyDescent="0.25">
      <c r="A7" s="36"/>
      <c r="B7" s="32"/>
      <c r="C7" s="33">
        <f t="shared" si="0"/>
        <v>0</v>
      </c>
      <c r="D7" s="34"/>
    </row>
    <row r="8" spans="1:5" x14ac:dyDescent="0.25">
      <c r="A8" s="36"/>
      <c r="B8" s="32"/>
      <c r="C8" s="33">
        <f t="shared" si="0"/>
        <v>0</v>
      </c>
      <c r="D8" s="34"/>
    </row>
    <row r="9" spans="1:5" x14ac:dyDescent="0.25">
      <c r="A9" s="36"/>
      <c r="B9" s="32"/>
      <c r="C9" s="33">
        <f t="shared" si="0"/>
        <v>0</v>
      </c>
      <c r="D9" s="34"/>
    </row>
    <row r="10" spans="1:5" x14ac:dyDescent="0.25">
      <c r="A10" s="36"/>
      <c r="B10" s="32"/>
      <c r="C10" s="33">
        <f t="shared" si="0"/>
        <v>0</v>
      </c>
      <c r="D10" s="34"/>
    </row>
    <row r="11" spans="1:5" x14ac:dyDescent="0.25">
      <c r="A11" s="36"/>
      <c r="B11" s="32"/>
      <c r="C11" s="33">
        <f t="shared" si="0"/>
        <v>0</v>
      </c>
      <c r="D11" s="34"/>
    </row>
    <row r="12" spans="1:5" x14ac:dyDescent="0.25">
      <c r="A12" s="36"/>
      <c r="B12" s="32"/>
      <c r="C12" s="33">
        <f t="shared" si="0"/>
        <v>0</v>
      </c>
      <c r="D12" s="34"/>
    </row>
    <row r="13" spans="1:5" x14ac:dyDescent="0.25">
      <c r="A13" s="36"/>
      <c r="B13" s="32"/>
      <c r="C13" s="33">
        <f t="shared" si="0"/>
        <v>0</v>
      </c>
      <c r="D13" s="34"/>
    </row>
    <row r="14" spans="1:5" x14ac:dyDescent="0.25">
      <c r="A14" s="36"/>
      <c r="B14" s="32"/>
      <c r="C14" s="33">
        <f t="shared" si="0"/>
        <v>0</v>
      </c>
      <c r="D14" s="34"/>
    </row>
    <row r="15" spans="1:5" x14ac:dyDescent="0.25">
      <c r="A15" s="36"/>
      <c r="B15" s="32"/>
      <c r="C15" s="33">
        <f t="shared" si="0"/>
        <v>0</v>
      </c>
      <c r="D15" s="34"/>
    </row>
    <row r="16" spans="1:5" x14ac:dyDescent="0.25">
      <c r="A16" s="36"/>
      <c r="B16" s="32"/>
      <c r="C16" s="33">
        <f t="shared" si="0"/>
        <v>0</v>
      </c>
      <c r="D16" s="34"/>
    </row>
    <row r="17" spans="1:4" x14ac:dyDescent="0.25">
      <c r="A17" s="36"/>
      <c r="B17" s="32"/>
      <c r="C17" s="33">
        <f t="shared" si="0"/>
        <v>0</v>
      </c>
      <c r="D17" s="34"/>
    </row>
    <row r="18" spans="1:4" x14ac:dyDescent="0.25">
      <c r="A18" s="36"/>
      <c r="B18" s="32"/>
      <c r="C18" s="33">
        <f t="shared" si="0"/>
        <v>0</v>
      </c>
      <c r="D18" s="34"/>
    </row>
    <row r="19" spans="1:4" x14ac:dyDescent="0.25">
      <c r="A19" s="36"/>
      <c r="B19" s="32"/>
      <c r="C19" s="33">
        <f t="shared" si="0"/>
        <v>0</v>
      </c>
      <c r="D19" s="34"/>
    </row>
    <row r="20" spans="1:4" x14ac:dyDescent="0.25">
      <c r="A20" s="36"/>
      <c r="B20" s="32"/>
      <c r="C20" s="33">
        <f t="shared" si="0"/>
        <v>0</v>
      </c>
      <c r="D20" s="34"/>
    </row>
    <row r="21" spans="1:4" x14ac:dyDescent="0.25">
      <c r="A21" s="36"/>
      <c r="B21" s="32"/>
      <c r="C21" s="33">
        <f t="shared" si="0"/>
        <v>0</v>
      </c>
      <c r="D21" s="34"/>
    </row>
    <row r="22" spans="1:4" x14ac:dyDescent="0.25">
      <c r="A22" s="36"/>
      <c r="B22" s="32"/>
      <c r="C22" s="33">
        <f t="shared" si="0"/>
        <v>0</v>
      </c>
      <c r="D22" s="34"/>
    </row>
    <row r="23" spans="1:4" x14ac:dyDescent="0.25">
      <c r="A23" s="36"/>
      <c r="B23" s="32"/>
      <c r="C23" s="33">
        <f t="shared" si="0"/>
        <v>0</v>
      </c>
      <c r="D23" s="34"/>
    </row>
    <row r="24" spans="1:4" x14ac:dyDescent="0.25">
      <c r="A24" s="36"/>
      <c r="B24" s="32"/>
      <c r="C24" s="33">
        <f t="shared" si="0"/>
        <v>0</v>
      </c>
      <c r="D24" s="34"/>
    </row>
    <row r="25" spans="1:4" x14ac:dyDescent="0.25">
      <c r="A25" s="36"/>
      <c r="B25" s="32"/>
      <c r="C25" s="33">
        <f t="shared" si="0"/>
        <v>0</v>
      </c>
      <c r="D25" s="34"/>
    </row>
    <row r="26" spans="1:4" x14ac:dyDescent="0.25">
      <c r="A26" s="31"/>
      <c r="B26" s="32"/>
      <c r="C26" s="33"/>
      <c r="D26" s="34"/>
    </row>
    <row r="27" spans="1:4" x14ac:dyDescent="0.25">
      <c r="A27" s="31"/>
      <c r="B27" s="32"/>
      <c r="C27" s="33"/>
      <c r="D27" s="34"/>
    </row>
    <row r="28" spans="1:4" x14ac:dyDescent="0.25">
      <c r="A28" s="31"/>
      <c r="B28" s="32"/>
      <c r="C28" s="33"/>
      <c r="D28" s="34"/>
    </row>
    <row r="29" spans="1:4" x14ac:dyDescent="0.25">
      <c r="A29" s="31"/>
      <c r="B29" s="32"/>
      <c r="C29" s="33"/>
      <c r="D29" s="34"/>
    </row>
    <row r="30" spans="1:4" x14ac:dyDescent="0.25">
      <c r="A30" s="31"/>
      <c r="B30" s="32"/>
      <c r="C30" s="33"/>
      <c r="D30" s="34"/>
    </row>
    <row r="31" spans="1:4" x14ac:dyDescent="0.25">
      <c r="A31" s="31"/>
      <c r="B31" s="32"/>
      <c r="C31" s="33"/>
      <c r="D31" s="34"/>
    </row>
    <row r="32" spans="1:4" x14ac:dyDescent="0.25">
      <c r="A32" s="31"/>
      <c r="B32" s="32"/>
      <c r="C32" s="33"/>
      <c r="D32" s="34"/>
    </row>
    <row r="33" spans="1:4" x14ac:dyDescent="0.25">
      <c r="A33" s="31"/>
      <c r="B33" s="32"/>
      <c r="C33" s="33"/>
      <c r="D33" s="34"/>
    </row>
    <row r="34" spans="1:4" x14ac:dyDescent="0.25">
      <c r="A34" s="31"/>
      <c r="B34" s="32"/>
      <c r="C34" s="33"/>
      <c r="D34" s="34"/>
    </row>
    <row r="35" spans="1:4" x14ac:dyDescent="0.25">
      <c r="A35" s="31"/>
      <c r="B35" s="32"/>
      <c r="C35" s="33"/>
      <c r="D35" s="34"/>
    </row>
    <row r="36" spans="1:4" x14ac:dyDescent="0.25">
      <c r="A36" s="31"/>
      <c r="B36" s="32"/>
      <c r="C36" s="33"/>
      <c r="D36" s="34"/>
    </row>
    <row r="37" spans="1:4" x14ac:dyDescent="0.25">
      <c r="B37" s="32"/>
      <c r="C37" s="33"/>
      <c r="D37" s="34"/>
    </row>
    <row r="38" spans="1:4" x14ac:dyDescent="0.25">
      <c r="B38" s="30"/>
      <c r="C38" s="33"/>
      <c r="D38" s="34"/>
    </row>
    <row r="39" spans="1:4" x14ac:dyDescent="0.25">
      <c r="B39" s="30"/>
      <c r="C39" s="33"/>
      <c r="D39" s="34"/>
    </row>
    <row r="40" spans="1:4" x14ac:dyDescent="0.25">
      <c r="B40" s="30"/>
      <c r="C40" s="33"/>
      <c r="D40" s="34"/>
    </row>
    <row r="41" spans="1:4" x14ac:dyDescent="0.25">
      <c r="B41" s="30"/>
      <c r="D41" s="34"/>
    </row>
    <row r="42" spans="1:4" x14ac:dyDescent="0.25">
      <c r="B42" s="30"/>
    </row>
    <row r="43" spans="1:4" x14ac:dyDescent="0.25">
      <c r="B43" s="3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Engineers Estimate</vt:lpstr>
      <vt:lpstr>Bond Reductions</vt:lpstr>
      <vt:lpstr>'Bond Reductions'!Print_Area</vt:lpstr>
      <vt:lpstr>'Engineers Estimate'!Print_Area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Jackson</dc:creator>
  <cp:lastModifiedBy>Dillon Bliler</cp:lastModifiedBy>
  <cp:lastPrinted>2021-10-26T18:41:05Z</cp:lastPrinted>
  <dcterms:created xsi:type="dcterms:W3CDTF">2020-12-15T20:34:33Z</dcterms:created>
  <dcterms:modified xsi:type="dcterms:W3CDTF">2023-09-26T15:19:42Z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93eb0cd94c5f402781fa5ac239d95db8</vt:lpwstr>
  </property>
</Properties>
</file>